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ečing\Desktop\FTP\Plán\"/>
    </mc:Choice>
  </mc:AlternateContent>
  <xr:revisionPtr revIDLastSave="0" documentId="8_{9B17682C-8CA4-4F7E-A792-D205570BA64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árok1" sheetId="1" state="hidden" r:id="rId1"/>
    <sheet name="Plá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5" i="2" l="1"/>
  <c r="L108" i="2"/>
  <c r="L95" i="2"/>
  <c r="L94" i="2"/>
  <c r="L78" i="2"/>
  <c r="L33" i="2" l="1"/>
</calcChain>
</file>

<file path=xl/sharedStrings.xml><?xml version="1.0" encoding="utf-8"?>
<sst xmlns="http://schemas.openxmlformats.org/spreadsheetml/2006/main" count="720" uniqueCount="307">
  <si>
    <t>Oblasť</t>
  </si>
  <si>
    <t>Priezvisko, Meno</t>
  </si>
  <si>
    <t>Dátum:</t>
  </si>
  <si>
    <t>Info:</t>
  </si>
  <si>
    <t>Plán závisí od počasia</t>
  </si>
  <si>
    <t>Vypracoval:</t>
  </si>
  <si>
    <t>aktivne pracujuci</t>
  </si>
  <si>
    <t>dovolenka</t>
  </si>
  <si>
    <t>lekarske vysetrenie</t>
  </si>
  <si>
    <t>PN</t>
  </si>
  <si>
    <t>externe sluzby</t>
  </si>
  <si>
    <t>volno</t>
  </si>
  <si>
    <t>školenie</t>
  </si>
  <si>
    <t>Spolu</t>
  </si>
  <si>
    <t>Strojová súprava</t>
  </si>
  <si>
    <t>Operácia</t>
  </si>
  <si>
    <t>Zmena</t>
  </si>
  <si>
    <t>Info</t>
  </si>
  <si>
    <t>Linka</t>
  </si>
  <si>
    <t>Stredisko</t>
  </si>
  <si>
    <t>Silový stroj</t>
  </si>
  <si>
    <t>Západ</t>
  </si>
  <si>
    <t>Stred</t>
  </si>
  <si>
    <t>Východ</t>
  </si>
  <si>
    <t>Daragics Róbert</t>
  </si>
  <si>
    <t>Mozgay Michal</t>
  </si>
  <si>
    <t>Takács Ladislav</t>
  </si>
  <si>
    <t>Kosár Zoltán</t>
  </si>
  <si>
    <t>Nagy Zoltán</t>
  </si>
  <si>
    <t>Csánó Zsolt</t>
  </si>
  <si>
    <t>Gergely Sándor</t>
  </si>
  <si>
    <t>Posvanc Ivan</t>
  </si>
  <si>
    <t>Katona Ladislav</t>
  </si>
  <si>
    <t>Szabó František</t>
  </si>
  <si>
    <t>Racsak Štefan</t>
  </si>
  <si>
    <t>Narancsik Alexander</t>
  </si>
  <si>
    <t>Ozsvald Ottó</t>
  </si>
  <si>
    <t>Lörinczi Tibor</t>
  </si>
  <si>
    <t>Németh Karol</t>
  </si>
  <si>
    <t>Lelkes Vojtech</t>
  </si>
  <si>
    <t>Németh Štefan</t>
  </si>
  <si>
    <t>Varga Žigmund</t>
  </si>
  <si>
    <t>Kürti Imrich</t>
  </si>
  <si>
    <t>Pukkai Ľudovít</t>
  </si>
  <si>
    <t>Horváth Ladislav</t>
  </si>
  <si>
    <t>Orechova Poton</t>
  </si>
  <si>
    <t>Baka</t>
  </si>
  <si>
    <t>Ludovit Fekete</t>
  </si>
  <si>
    <t>Ozsvald Jozsef</t>
  </si>
  <si>
    <t>Farkas Ján</t>
  </si>
  <si>
    <t>Jakab Máté</t>
  </si>
  <si>
    <t>Kováts Ondrej</t>
  </si>
  <si>
    <t>Č</t>
  </si>
  <si>
    <t>Varga Norbi</t>
  </si>
  <si>
    <t>Pónyic Dezider</t>
  </si>
  <si>
    <t>Varga Ján</t>
  </si>
  <si>
    <t>Molnár Peter</t>
  </si>
  <si>
    <t>Bihercz Gábor</t>
  </si>
  <si>
    <t>Csémi Károly</t>
  </si>
  <si>
    <t>Szöcs Robert</t>
  </si>
  <si>
    <t>Szocs Lászlo</t>
  </si>
  <si>
    <t>Zavarcsik Ján</t>
  </si>
  <si>
    <t>Papp Ignác</t>
  </si>
  <si>
    <t>Szokol Roland</t>
  </si>
  <si>
    <t xml:space="preserve"> </t>
  </si>
  <si>
    <t>Dolný Štál</t>
  </si>
  <si>
    <t>Szakács Zoltán</t>
  </si>
  <si>
    <t>Bazsó Erik</t>
  </si>
  <si>
    <t>Domján László</t>
  </si>
  <si>
    <t>Varga Ladislav</t>
  </si>
  <si>
    <t>Denis Oravec</t>
  </si>
  <si>
    <t>Makó Peter</t>
  </si>
  <si>
    <t>Jurová</t>
  </si>
  <si>
    <t>Dolné Saliby</t>
  </si>
  <si>
    <t>Nagy Zoltán DS</t>
  </si>
  <si>
    <t>Méry Peti</t>
  </si>
  <si>
    <t>Zsalkovics Ondrej</t>
  </si>
  <si>
    <t>Claas Lexion 770 TT</t>
  </si>
  <si>
    <t>príprava stroja</t>
  </si>
  <si>
    <t>p. teleskopickým nakladačom</t>
  </si>
  <si>
    <t>JCB 531 70</t>
  </si>
  <si>
    <t>Claas Lexion 560</t>
  </si>
  <si>
    <t>zber kukorice</t>
  </si>
  <si>
    <t>ost. Manulaná práca</t>
  </si>
  <si>
    <t>JD8320R + Kuhn RM</t>
  </si>
  <si>
    <t>mulčovanie</t>
  </si>
  <si>
    <t>JD8400R + V. Rapid</t>
  </si>
  <si>
    <t>Iveco + Schmitz</t>
  </si>
  <si>
    <t>kamionova preprava</t>
  </si>
  <si>
    <t>Claas Lexion 670</t>
  </si>
  <si>
    <t>JD8345R + Lemken</t>
  </si>
  <si>
    <t>dielna</t>
  </si>
  <si>
    <t>Case IH 620 + V. Top Down</t>
  </si>
  <si>
    <t>kyprenie</t>
  </si>
  <si>
    <t>dielna + nákup ND</t>
  </si>
  <si>
    <t>JD9620RX + V. Top Down</t>
  </si>
  <si>
    <t xml:space="preserve">NH8040 + Lemken </t>
  </si>
  <si>
    <t>diskovanie</t>
  </si>
  <si>
    <t>JD6195R + EB CS1000</t>
  </si>
  <si>
    <t>šrotovanie</t>
  </si>
  <si>
    <t>JD8410R + V. Spirit</t>
  </si>
  <si>
    <t>Claas Axion 830 + Joskin</t>
  </si>
  <si>
    <t>preprava do 20t</t>
  </si>
  <si>
    <t>NH7250 + Umega SPC</t>
  </si>
  <si>
    <t>NH7040 + Eurobagging</t>
  </si>
  <si>
    <t>vakovanie</t>
  </si>
  <si>
    <t>JD8370R + Horsch Titan</t>
  </si>
  <si>
    <t xml:space="preserve">Caterpillar </t>
  </si>
  <si>
    <t>SH</t>
  </si>
  <si>
    <t>JD8320R + V. Top Down</t>
  </si>
  <si>
    <t>JD6155M + Samson</t>
  </si>
  <si>
    <t>rozmetanie m. hnojív</t>
  </si>
  <si>
    <t>Eliašovce</t>
  </si>
  <si>
    <t>lekarske vyšetrenie</t>
  </si>
  <si>
    <t>Hubice</t>
  </si>
  <si>
    <t>Claas Axion 830 + Meprozet 24</t>
  </si>
  <si>
    <t>vývoz vody kpostrekovaču</t>
  </si>
  <si>
    <t>nočná</t>
  </si>
  <si>
    <t>denná</t>
  </si>
  <si>
    <t>Dieci Agri Plus 40.9</t>
  </si>
  <si>
    <t>postrekovanie</t>
  </si>
  <si>
    <t>Amazone Pantera</t>
  </si>
  <si>
    <t>Dieci Agri Plus 40.10</t>
  </si>
  <si>
    <t>JD6215R + Umega SPC</t>
  </si>
  <si>
    <t>Claas Conspeed</t>
  </si>
  <si>
    <t>Máňa</t>
  </si>
  <si>
    <t xml:space="preserve">Plán pracovných operácií </t>
  </si>
  <si>
    <t>Vanya Gabriel</t>
  </si>
  <si>
    <t>PD Tvrdošovce</t>
  </si>
  <si>
    <t>Szlávik Árpád</t>
  </si>
  <si>
    <t>HARDI ALPHA</t>
  </si>
  <si>
    <t>POSTREKOVANIE</t>
  </si>
  <si>
    <t>Mészáros Roland</t>
  </si>
  <si>
    <t xml:space="preserve">DIELNA </t>
  </si>
  <si>
    <t>OPRAVA</t>
  </si>
  <si>
    <t>Vincze Ladislav</t>
  </si>
  <si>
    <t>Bugyik František</t>
  </si>
  <si>
    <t>OPRAVA UMEGA</t>
  </si>
  <si>
    <t>Brenkus Sefan</t>
  </si>
  <si>
    <t>OPRABA TR.PRIVES BRANTNER</t>
  </si>
  <si>
    <t>Hanczko Gabriel</t>
  </si>
  <si>
    <t>CASE PUMA 180 + MULCOVAC</t>
  </si>
  <si>
    <t>MULCOVANIE</t>
  </si>
  <si>
    <t>Vanya Štefan</t>
  </si>
  <si>
    <t>ZETOR 7011</t>
  </si>
  <si>
    <t>VINOHRAD</t>
  </si>
  <si>
    <t>Oláh Aladár</t>
  </si>
  <si>
    <t>Juraj Balogh</t>
  </si>
  <si>
    <t>MANUALNA PRACA</t>
  </si>
  <si>
    <t>OV.SAD</t>
  </si>
  <si>
    <t>Juraj Vaszko</t>
  </si>
  <si>
    <t>Alexander Pinter</t>
  </si>
  <si>
    <t>Mészáros Juraj</t>
  </si>
  <si>
    <t>Buják Štefan</t>
  </si>
  <si>
    <t>Harangozo Peter</t>
  </si>
  <si>
    <t>J.D6175 + FEKAL 1000</t>
  </si>
  <si>
    <t>VYVOZ VODY</t>
  </si>
  <si>
    <t>Szépe</t>
  </si>
  <si>
    <t>Števčík Kristian</t>
  </si>
  <si>
    <t>Casse /533/+TOP DOWN</t>
  </si>
  <si>
    <t>Presun ,kyprenie</t>
  </si>
  <si>
    <t>Apex</t>
  </si>
  <si>
    <t>Kapusta Marcel ml.</t>
  </si>
  <si>
    <t>MF 86 90 /526/ +disky Lemken 12</t>
  </si>
  <si>
    <t>Rybanský Jozef</t>
  </si>
  <si>
    <t>Valtra /535/+príves źaslaw</t>
  </si>
  <si>
    <t>Dovoz osivo ,PH</t>
  </si>
  <si>
    <t>Blaho František</t>
  </si>
  <si>
    <t>Dieci/716/</t>
  </si>
  <si>
    <t>naklad.osivo ,PH</t>
  </si>
  <si>
    <t>Gulik Ján</t>
  </si>
  <si>
    <t>manuálne práce externé</t>
  </si>
  <si>
    <t>Rybanský Róbert</t>
  </si>
  <si>
    <t>Claas/674/+sej. Spirit 800C</t>
  </si>
  <si>
    <t>Sejbapš. S prihnojením</t>
  </si>
  <si>
    <t>Jančovič Juraj</t>
  </si>
  <si>
    <t>denna</t>
  </si>
  <si>
    <t>Blesovce</t>
  </si>
  <si>
    <t>Brecík Vladimír</t>
  </si>
  <si>
    <t>Liaz 516/</t>
  </si>
  <si>
    <t>oprava</t>
  </si>
  <si>
    <t>Adamkovic Milan</t>
  </si>
  <si>
    <t>Merlo /521/</t>
  </si>
  <si>
    <t>Podhŕňanie CR</t>
  </si>
  <si>
    <t>Krajčík František</t>
  </si>
  <si>
    <t>DF X720/511/+UMEGA 19</t>
  </si>
  <si>
    <t>Odvoz CR</t>
  </si>
  <si>
    <t>Matušík Peter</t>
  </si>
  <si>
    <t>Božik Jozef</t>
  </si>
  <si>
    <t>DF 85 /222066/+príves</t>
  </si>
  <si>
    <t>Rybansky Ladislav</t>
  </si>
  <si>
    <t>Liaz /516/</t>
  </si>
  <si>
    <t>Gulik Peter</t>
  </si>
  <si>
    <t>Cat /520/</t>
  </si>
  <si>
    <t>d ieľňa ,ND</t>
  </si>
  <si>
    <t>Markovič Vladimír</t>
  </si>
  <si>
    <t>JD 7830/480/+swifter</t>
  </si>
  <si>
    <t>opravy ,diskovanie</t>
  </si>
  <si>
    <t>Rumanová</t>
  </si>
  <si>
    <t>Fridrich Milan</t>
  </si>
  <si>
    <t>Beňo Roman</t>
  </si>
  <si>
    <t xml:space="preserve">Adamkovič Vladimír </t>
  </si>
  <si>
    <t>JD 7820/476/+Wielton</t>
  </si>
  <si>
    <t>POL AGRO K&amp;N</t>
  </si>
  <si>
    <t>Hollmer T440</t>
  </si>
  <si>
    <t>Zber CR</t>
  </si>
  <si>
    <t>utorok 26.9.2023</t>
  </si>
  <si>
    <t>Ivan Virgovič</t>
  </si>
  <si>
    <t>Antalík Martin</t>
  </si>
  <si>
    <t>X</t>
  </si>
  <si>
    <t>doprovod u lekára</t>
  </si>
  <si>
    <t>Tomášovce</t>
  </si>
  <si>
    <t>Bódi Tomáš</t>
  </si>
  <si>
    <t>NH TM190 + Eurobagging</t>
  </si>
  <si>
    <t>vakovanie CCM</t>
  </si>
  <si>
    <t>Borik Tomáš</t>
  </si>
  <si>
    <t>Dobiáš Juraj</t>
  </si>
  <si>
    <t>Mega 360</t>
  </si>
  <si>
    <t>Kubaliak Peter</t>
  </si>
  <si>
    <t>Axion 930 + Terasem</t>
  </si>
  <si>
    <t>sejba raže</t>
  </si>
  <si>
    <t xml:space="preserve">Malatinec Kamil </t>
  </si>
  <si>
    <t>CAT nakladač</t>
  </si>
  <si>
    <t>pri sejbe nakladanie UH a osiva</t>
  </si>
  <si>
    <t>Oravec Emil</t>
  </si>
  <si>
    <t>JD6190 + Kuhn Axis</t>
  </si>
  <si>
    <t>rozmetať UH + odvoz CCM od kombajnov</t>
  </si>
  <si>
    <t>Rišavý Vladimír</t>
  </si>
  <si>
    <t>Arion 530 + Zaslaw</t>
  </si>
  <si>
    <t>vývoz UH a osiva</t>
  </si>
  <si>
    <t>Stupár Branislav</t>
  </si>
  <si>
    <t>Xerion 5000 + TopDown</t>
  </si>
  <si>
    <t>Šichta Igor</t>
  </si>
  <si>
    <t>Nakladač Dieci</t>
  </si>
  <si>
    <t>nakladanie CCM do vakovača</t>
  </si>
  <si>
    <t>Zvara Ján</t>
  </si>
  <si>
    <t>JD6190 + Mega</t>
  </si>
  <si>
    <t>odvoz CCM od kombajnov</t>
  </si>
  <si>
    <t>Juraj Juríček</t>
  </si>
  <si>
    <t>Zoltán Czókoly</t>
  </si>
  <si>
    <t xml:space="preserve">JD8330 </t>
  </si>
  <si>
    <t>mechanické práce</t>
  </si>
  <si>
    <t>Dubovec</t>
  </si>
  <si>
    <t>stred</t>
  </si>
  <si>
    <t>Orosz Kristián</t>
  </si>
  <si>
    <t>claas arion 630+mega</t>
  </si>
  <si>
    <t>preprava od 15t do 20t</t>
  </si>
  <si>
    <t>Pataky Peter</t>
  </si>
  <si>
    <t>NH TM190+umega</t>
  </si>
  <si>
    <t>preprava od 15t do20t</t>
  </si>
  <si>
    <t>Szitai Koloman</t>
  </si>
  <si>
    <t>Šinglár Peter</t>
  </si>
  <si>
    <t>NHts100+bss12</t>
  </si>
  <si>
    <t>preprava od 10t do 15t</t>
  </si>
  <si>
    <t>Köböl Ján</t>
  </si>
  <si>
    <t xml:space="preserve">NHCS660 </t>
  </si>
  <si>
    <t>zber kukurice s drtením </t>
  </si>
  <si>
    <t>tomasovce</t>
  </si>
  <si>
    <t>Árvai Vojtech</t>
  </si>
  <si>
    <t>JD6215+Umegaagro</t>
  </si>
  <si>
    <t>Ulický1</t>
  </si>
  <si>
    <t xml:space="preserve">claas lexion </t>
  </si>
  <si>
    <t>zber h. obilnín s drtením</t>
  </si>
  <si>
    <t>Jozef Kralina</t>
  </si>
  <si>
    <t>Košel Ladislav</t>
  </si>
  <si>
    <t>JCB-príves</t>
  </si>
  <si>
    <t>mech.páce</t>
  </si>
  <si>
    <t>Bracovce</t>
  </si>
  <si>
    <t>Molčan František</t>
  </si>
  <si>
    <t>JD6150-rozmetadlo</t>
  </si>
  <si>
    <t>rozmetanie MH</t>
  </si>
  <si>
    <t>Družstevná pri Hornáde</t>
  </si>
  <si>
    <t xml:space="preserve">Fecák Milan </t>
  </si>
  <si>
    <t>JD6170-cisterna</t>
  </si>
  <si>
    <t>k postreku</t>
  </si>
  <si>
    <t xml:space="preserve">Grega Anton </t>
  </si>
  <si>
    <t>JD8320R-pluh</t>
  </si>
  <si>
    <t>stredná orba</t>
  </si>
  <si>
    <t>Kallok Ján</t>
  </si>
  <si>
    <t>JD6155-rozmetadlo</t>
  </si>
  <si>
    <t>Trojčák   Jozef</t>
  </si>
  <si>
    <t>Renault  Master</t>
  </si>
  <si>
    <t>Matej Ján</t>
  </si>
  <si>
    <t>Horňak Róbert</t>
  </si>
  <si>
    <t>Dovolenka</t>
  </si>
  <si>
    <t>Poľaško Ľubos</t>
  </si>
  <si>
    <t>JD7210R-mulčovač</t>
  </si>
  <si>
    <t xml:space="preserve">denna </t>
  </si>
  <si>
    <t>Kostruko Milan</t>
  </si>
  <si>
    <t>NHFR500</t>
  </si>
  <si>
    <t>Torma Ján</t>
  </si>
  <si>
    <t>Jenčo Andrej</t>
  </si>
  <si>
    <t>Adam Zajak</t>
  </si>
  <si>
    <t>JD8330</t>
  </si>
  <si>
    <t>Schon Marian</t>
  </si>
  <si>
    <t>Šterbák ľubomír</t>
  </si>
  <si>
    <t>disky</t>
  </si>
  <si>
    <t>Pišák Tomáš</t>
  </si>
  <si>
    <t>IVECO-náves</t>
  </si>
  <si>
    <t>Čelovský Daniel</t>
  </si>
  <si>
    <t>Paľo Patrik</t>
  </si>
  <si>
    <t>JD8320-disky</t>
  </si>
  <si>
    <t xml:space="preserve">Ernte </t>
  </si>
  <si>
    <t>Claas-Trion</t>
  </si>
  <si>
    <t>Agroslužby Pro</t>
  </si>
  <si>
    <t>Claas Lexion</t>
  </si>
  <si>
    <t>Marek Výrostko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</si>
</sst>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sz val="11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0" tint="-4.9989318521683403E-2"/>
      <name val="Bookman Old Style"/>
      <family val="1"/>
      <charset val="238"/>
    </font>
    <font>
      <sz val="11"/>
      <name val="Calibri"/>
      <scheme val="minor"/>
    </font>
    <font>
      <sz val="11"/>
      <name val="Calibri"/>
      <family val="2"/>
      <scheme val="minor"/>
    </font>
    <font>
      <sz val="11"/>
      <name val="Calibri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 applyNumberFormat="0" applyFont="0" applyBorder="0" applyProtection="0"/>
  </cellStyleXfs>
  <cellXfs count="15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3" fillId="0" borderId="0" xfId="0" applyFont="1"/>
    <xf numFmtId="0" fontId="5" fillId="0" borderId="6" xfId="0" applyFont="1" applyBorder="1"/>
    <xf numFmtId="0" fontId="7" fillId="0" borderId="8" xfId="0" applyFont="1" applyBorder="1"/>
    <xf numFmtId="0" fontId="7" fillId="0" borderId="10" xfId="0" applyFont="1" applyBorder="1"/>
    <xf numFmtId="0" fontId="0" fillId="0" borderId="12" xfId="0" applyBorder="1"/>
    <xf numFmtId="0" fontId="0" fillId="2" borderId="13" xfId="0" applyFill="1" applyBorder="1"/>
    <xf numFmtId="0" fontId="0" fillId="2" borderId="5" xfId="0" applyFill="1" applyBorder="1" applyAlignment="1">
      <alignment horizontal="center"/>
    </xf>
    <xf numFmtId="0" fontId="0" fillId="3" borderId="13" xfId="0" applyFill="1" applyBorder="1"/>
    <xf numFmtId="0" fontId="0" fillId="3" borderId="5" xfId="0" applyFill="1" applyBorder="1" applyAlignment="1">
      <alignment horizontal="center"/>
    </xf>
    <xf numFmtId="0" fontId="0" fillId="4" borderId="13" xfId="0" applyFill="1" applyBorder="1"/>
    <xf numFmtId="0" fontId="0" fillId="4" borderId="5" xfId="0" applyFill="1" applyBorder="1" applyAlignment="1">
      <alignment horizontal="center"/>
    </xf>
    <xf numFmtId="0" fontId="10" fillId="5" borderId="13" xfId="0" applyFont="1" applyFill="1" applyBorder="1"/>
    <xf numFmtId="0" fontId="10" fillId="6" borderId="13" xfId="0" applyFont="1" applyFill="1" applyBorder="1"/>
    <xf numFmtId="0" fontId="10" fillId="7" borderId="13" xfId="0" applyFont="1" applyFill="1" applyBorder="1"/>
    <xf numFmtId="0" fontId="11" fillId="0" borderId="14" xfId="0" applyFont="1" applyBorder="1"/>
    <xf numFmtId="0" fontId="0" fillId="6" borderId="0" xfId="0" applyFill="1"/>
    <xf numFmtId="0" fontId="1" fillId="6" borderId="0" xfId="0" applyFont="1" applyFill="1" applyAlignment="1">
      <alignment horizontal="left"/>
    </xf>
    <xf numFmtId="14" fontId="6" fillId="0" borderId="7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1" fillId="0" borderId="2" xfId="0" applyFont="1" applyBorder="1"/>
    <xf numFmtId="0" fontId="10" fillId="7" borderId="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right" vertical="center"/>
    </xf>
    <xf numFmtId="0" fontId="12" fillId="6" borderId="16" xfId="0" applyFont="1" applyFill="1" applyBorder="1" applyAlignment="1">
      <alignment horizontal="right" vertical="center"/>
    </xf>
    <xf numFmtId="0" fontId="3" fillId="6" borderId="16" xfId="0" applyFont="1" applyFill="1" applyBorder="1" applyAlignment="1">
      <alignment vertical="center"/>
    </xf>
    <xf numFmtId="0" fontId="11" fillId="0" borderId="1" xfId="0" applyFont="1" applyBorder="1"/>
    <xf numFmtId="0" fontId="5" fillId="0" borderId="16" xfId="0" applyFont="1" applyBorder="1" applyAlignment="1">
      <alignment horizontal="center"/>
    </xf>
    <xf numFmtId="0" fontId="13" fillId="8" borderId="17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right" vertical="center"/>
    </xf>
    <xf numFmtId="0" fontId="3" fillId="6" borderId="19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3" fillId="6" borderId="18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12" fillId="6" borderId="17" xfId="0" applyFont="1" applyFill="1" applyBorder="1" applyAlignment="1">
      <alignment horizontal="right" vertical="center"/>
    </xf>
    <xf numFmtId="0" fontId="0" fillId="6" borderId="16" xfId="0" applyFill="1" applyBorder="1"/>
    <xf numFmtId="0" fontId="15" fillId="6" borderId="16" xfId="0" applyFont="1" applyFill="1" applyBorder="1" applyAlignment="1">
      <alignment vertical="center"/>
    </xf>
    <xf numFmtId="0" fontId="16" fillId="6" borderId="16" xfId="0" applyFont="1" applyFill="1" applyBorder="1" applyAlignment="1">
      <alignment horizontal="right" vertical="center"/>
    </xf>
    <xf numFmtId="0" fontId="15" fillId="6" borderId="16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vertical="center"/>
    </xf>
    <xf numFmtId="0" fontId="15" fillId="6" borderId="16" xfId="0" applyFont="1" applyFill="1" applyBorder="1" applyAlignment="1">
      <alignment horizontal="right" vertical="center"/>
    </xf>
    <xf numFmtId="0" fontId="15" fillId="6" borderId="9" xfId="0" applyFont="1" applyFill="1" applyBorder="1" applyAlignment="1">
      <alignment horizontal="center" vertical="center"/>
    </xf>
    <xf numFmtId="0" fontId="0" fillId="6" borderId="17" xfId="0" applyFill="1" applyBorder="1"/>
    <xf numFmtId="0" fontId="15" fillId="0" borderId="8" xfId="0" applyFont="1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0" fontId="15" fillId="6" borderId="18" xfId="0" applyFont="1" applyFill="1" applyBorder="1" applyAlignment="1">
      <alignment vertical="center"/>
    </xf>
    <xf numFmtId="0" fontId="15" fillId="6" borderId="17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right" vertical="center"/>
    </xf>
    <xf numFmtId="0" fontId="16" fillId="6" borderId="17" xfId="0" applyFont="1" applyFill="1" applyBorder="1" applyAlignment="1">
      <alignment horizontal="right" vertical="center"/>
    </xf>
    <xf numFmtId="0" fontId="15" fillId="6" borderId="19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vertical="center"/>
    </xf>
    <xf numFmtId="0" fontId="3" fillId="4" borderId="19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4" fillId="6" borderId="16" xfId="0" applyFont="1" applyFill="1" applyBorder="1" applyAlignment="1">
      <alignment horizontal="right" vertical="center"/>
    </xf>
    <xf numFmtId="0" fontId="15" fillId="5" borderId="16" xfId="0" applyFont="1" applyFill="1" applyBorder="1" applyAlignment="1">
      <alignment vertical="center"/>
    </xf>
    <xf numFmtId="0" fontId="15" fillId="5" borderId="17" xfId="0" applyFont="1" applyFill="1" applyBorder="1" applyAlignment="1">
      <alignment vertical="center"/>
    </xf>
    <xf numFmtId="0" fontId="12" fillId="4" borderId="8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right" vertical="center"/>
    </xf>
    <xf numFmtId="0" fontId="12" fillId="4" borderId="16" xfId="0" applyFont="1" applyFill="1" applyBorder="1" applyAlignment="1">
      <alignment horizontal="right" vertical="center"/>
    </xf>
    <xf numFmtId="0" fontId="20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14" fillId="6" borderId="17" xfId="0" applyFont="1" applyFill="1" applyBorder="1" applyAlignment="1">
      <alignment horizontal="right" vertical="center"/>
    </xf>
    <xf numFmtId="0" fontId="0" fillId="0" borderId="17" xfId="0" applyBorder="1"/>
    <xf numFmtId="0" fontId="15" fillId="5" borderId="18" xfId="0" applyFont="1" applyFill="1" applyBorder="1" applyAlignment="1">
      <alignment vertical="center"/>
    </xf>
    <xf numFmtId="0" fontId="14" fillId="5" borderId="17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right" vertical="center"/>
    </xf>
    <xf numFmtId="0" fontId="14" fillId="6" borderId="18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14" fillId="5" borderId="17" xfId="0" applyFont="1" applyFill="1" applyBorder="1" applyAlignment="1">
      <alignment horizontal="right" vertical="center"/>
    </xf>
    <xf numFmtId="0" fontId="14" fillId="6" borderId="19" xfId="0" applyFont="1" applyFill="1" applyBorder="1" applyAlignment="1">
      <alignment horizontal="center" vertical="center"/>
    </xf>
    <xf numFmtId="0" fontId="15" fillId="0" borderId="16" xfId="0" applyFont="1" applyBorder="1" applyAlignment="1">
      <alignment vertical="center"/>
    </xf>
    <xf numFmtId="0" fontId="0" fillId="6" borderId="8" xfId="0" applyFill="1" applyBorder="1" applyAlignment="1">
      <alignment vertical="center"/>
    </xf>
    <xf numFmtId="0" fontId="17" fillId="6" borderId="16" xfId="0" applyFont="1" applyFill="1" applyBorder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0" fontId="0" fillId="2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right" vertical="center"/>
    </xf>
    <xf numFmtId="0" fontId="12" fillId="2" borderId="16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vertical="center"/>
    </xf>
    <xf numFmtId="0" fontId="0" fillId="0" borderId="16" xfId="0" applyBorder="1"/>
    <xf numFmtId="0" fontId="21" fillId="6" borderId="16" xfId="0" applyFont="1" applyFill="1" applyBorder="1" applyAlignment="1">
      <alignment horizontal="right" vertical="center"/>
    </xf>
    <xf numFmtId="0" fontId="20" fillId="6" borderId="8" xfId="0" applyFont="1" applyFill="1" applyBorder="1" applyAlignment="1">
      <alignment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right" vertical="center"/>
    </xf>
    <xf numFmtId="0" fontId="12" fillId="3" borderId="16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center" vertical="center"/>
    </xf>
    <xf numFmtId="0" fontId="0" fillId="3" borderId="16" xfId="0" applyFill="1" applyBorder="1"/>
    <xf numFmtId="0" fontId="15" fillId="2" borderId="8" xfId="0" applyFont="1" applyFill="1" applyBorder="1" applyAlignment="1">
      <alignment vertical="center"/>
    </xf>
    <xf numFmtId="0" fontId="15" fillId="2" borderId="16" xfId="0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right" vertical="center"/>
    </xf>
    <xf numFmtId="0" fontId="19" fillId="2" borderId="16" xfId="0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6" borderId="8" xfId="0" applyFill="1" applyBorder="1" applyAlignment="1">
      <alignment horizontal="left" vertical="center"/>
    </xf>
    <xf numFmtId="0" fontId="0" fillId="6" borderId="17" xfId="0" applyFill="1" applyBorder="1" applyAlignment="1">
      <alignment vertical="center"/>
    </xf>
    <xf numFmtId="0" fontId="20" fillId="6" borderId="17" xfId="0" applyFont="1" applyFill="1" applyBorder="1" applyAlignment="1">
      <alignment horizontal="right" vertical="center"/>
    </xf>
    <xf numFmtId="0" fontId="20" fillId="6" borderId="1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16" xfId="0" applyFont="1" applyBorder="1" applyAlignment="1">
      <alignment horizontal="center"/>
    </xf>
    <xf numFmtId="0" fontId="14" fillId="0" borderId="8" xfId="1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horizontal="right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right" vertical="center"/>
    </xf>
    <xf numFmtId="0" fontId="16" fillId="0" borderId="17" xfId="0" applyFont="1" applyFill="1" applyBorder="1" applyAlignment="1">
      <alignment horizontal="right" vertical="center"/>
    </xf>
    <xf numFmtId="0" fontId="14" fillId="0" borderId="19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4" fillId="0" borderId="8" xfId="0" applyFont="1" applyFill="1" applyBorder="1" applyAlignment="1">
      <alignment vertical="center"/>
    </xf>
    <xf numFmtId="0" fontId="14" fillId="0" borderId="18" xfId="0" applyFont="1" applyFill="1" applyBorder="1" applyAlignment="1">
      <alignment vertical="center"/>
    </xf>
    <xf numFmtId="0" fontId="0" fillId="9" borderId="13" xfId="0" applyFill="1" applyBorder="1"/>
    <xf numFmtId="0" fontId="0" fillId="9" borderId="5" xfId="0" applyFill="1" applyBorder="1" applyAlignment="1">
      <alignment horizontal="center"/>
    </xf>
  </cellXfs>
  <cellStyles count="2">
    <cellStyle name="Normal" xfId="0" builtinId="0"/>
    <cellStyle name="Normálna 2" xfId="1" xr:uid="{F304B912-EF9B-44F5-B036-14E0CE2B93F8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auto="1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Bookman Old Style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114962</xdr:colOff>
      <xdr:row>1</xdr:row>
      <xdr:rowOff>45990</xdr:rowOff>
    </xdr:from>
    <xdr:to>
      <xdr:col>9</xdr:col>
      <xdr:colOff>73936</xdr:colOff>
      <xdr:row>18</xdr:row>
      <xdr:rowOff>100148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0C7CC40B-62A6-219C-7C2B-EA99AD07CA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34" t="861"/>
        <a:stretch/>
      </xdr:blipFill>
      <xdr:spPr>
        <a:xfrm>
          <a:off x="7241903" y="225284"/>
          <a:ext cx="4306857" cy="3165808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spe&#269;ing\Desktop\Pl&#225;n%20pracovn&#253;ch%20oper&#225;ci&#237;_Z&#225;pad_TO%2026.9.2023.xlsx" TargetMode="External"/><Relationship Id="rId1" Type="http://schemas.openxmlformats.org/officeDocument/2006/relationships/externalLinkPath" Target="/Users/Dispe&#269;ing/Desktop/Pl&#225;n%20pracovn&#253;ch%20oper&#225;ci&#237;_Z&#225;pad_TO%2026.9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spe&#269;ing\Desktop\Pl&#225;n%20pracovn&#253;ch%20oper&#225;ci&#237;%2026.9.2023.xlsx" TargetMode="External"/><Relationship Id="rId1" Type="http://schemas.openxmlformats.org/officeDocument/2006/relationships/externalLinkPath" Target="/Users/Dispe&#269;ing/Desktop/Pl&#225;n%20pracovn&#253;ch%20oper&#225;ci&#237;%2026.9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1"/>
      <sheetName val="26.9.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1"/>
      <sheetName val="Plán"/>
    </sheetNames>
    <sheetDataSet>
      <sheetData sheetId="0" refreshError="1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B21:I145" totalsRowShown="0" headerRowDxfId="9" tableBorderDxfId="8">
  <autoFilter ref="B21:I145" xr:uid="{00000000-000C-0000-FFFF-FFFF00000000}"/>
  <sortState xmlns:xlrd2="http://schemas.microsoft.com/office/spreadsheetml/2017/richdata2" ref="B22:I66">
    <sortCondition ref="G21:G66"/>
  </sortState>
  <tableColumns count="8">
    <tableColumn id="1" xr3:uid="{00000000-0010-0000-0000-000001000000}" name="Priezvisko, Meno" dataDxfId="7"/>
    <tableColumn id="2" xr3:uid="{00000000-0010-0000-0000-000002000000}" name="Silový stroj" dataDxfId="6"/>
    <tableColumn id="4" xr3:uid="{00000000-0010-0000-0000-000004000000}" name="Operácia" dataDxfId="5"/>
    <tableColumn id="5" xr3:uid="{00000000-0010-0000-0000-000005000000}" name="Zmena" dataDxfId="4"/>
    <tableColumn id="6" xr3:uid="{00000000-0010-0000-0000-000006000000}" name="Info" dataDxfId="3"/>
    <tableColumn id="7" xr3:uid="{00000000-0010-0000-0000-000007000000}" name="Linka" dataDxfId="2"/>
    <tableColumn id="8" xr3:uid="{00000000-0010-0000-0000-000008000000}" name="Č" dataDxfId="1"/>
    <tableColumn id="9" xr3:uid="{00000000-0010-0000-0000-000009000000}" name="Oblasť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I16" sqref="I16"/>
    </sheetView>
  </sheetViews>
  <sheetFormatPr defaultRowHeight="15" x14ac:dyDescent="0.25"/>
  <sheetData>
    <row r="1" spans="1:1" x14ac:dyDescent="0.25">
      <c r="A1" s="1" t="s">
        <v>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45"/>
  <sheetViews>
    <sheetView showGridLines="0" tabSelected="1" topLeftCell="A103" zoomScale="85" zoomScaleNormal="85" workbookViewId="0">
      <selection activeCell="C116" sqref="C116"/>
    </sheetView>
  </sheetViews>
  <sheetFormatPr defaultRowHeight="15" x14ac:dyDescent="0.25"/>
  <cols>
    <col min="1" max="1" width="1.5703125" customWidth="1"/>
    <col min="2" max="2" width="23.42578125" customWidth="1"/>
    <col min="3" max="3" width="32.7109375" customWidth="1"/>
    <col min="4" max="4" width="36" customWidth="1"/>
    <col min="5" max="5" width="10.28515625" style="2" customWidth="1"/>
    <col min="6" max="6" width="16.140625" style="3" customWidth="1"/>
    <col min="7" max="7" width="8.7109375" style="3" customWidth="1"/>
    <col min="8" max="8" width="21.85546875" style="2" customWidth="1"/>
    <col min="9" max="9" width="16.7109375" style="2" customWidth="1"/>
    <col min="10" max="10" width="8.85546875" style="4"/>
    <col min="11" max="11" width="18.140625" customWidth="1"/>
    <col min="12" max="12" width="27" customWidth="1"/>
  </cols>
  <sheetData>
    <row r="1" spans="2:10" ht="14.45" customHeight="1" thickBot="1" x14ac:dyDescent="0.3"/>
    <row r="2" spans="2:10" x14ac:dyDescent="0.25">
      <c r="B2" s="127" t="s">
        <v>126</v>
      </c>
      <c r="C2" s="128"/>
      <c r="D2" s="128"/>
      <c r="E2" s="128"/>
      <c r="F2" s="128"/>
      <c r="G2" s="128"/>
      <c r="H2" s="128"/>
      <c r="I2" s="5"/>
    </row>
    <row r="3" spans="2:10" x14ac:dyDescent="0.25">
      <c r="B3" s="129"/>
      <c r="C3" s="130"/>
      <c r="D3" s="130"/>
      <c r="E3" s="130"/>
      <c r="F3" s="130"/>
      <c r="G3" s="130"/>
      <c r="H3" s="130"/>
      <c r="I3" s="6"/>
    </row>
    <row r="4" spans="2:10" x14ac:dyDescent="0.25">
      <c r="B4" s="7"/>
      <c r="F4" s="8"/>
      <c r="G4" s="8"/>
      <c r="I4" s="6"/>
    </row>
    <row r="5" spans="2:10" x14ac:dyDescent="0.25">
      <c r="B5" s="7"/>
      <c r="F5" s="8"/>
      <c r="G5" s="8"/>
      <c r="I5" s="6"/>
    </row>
    <row r="6" spans="2:10" x14ac:dyDescent="0.25">
      <c r="B6" s="7"/>
      <c r="F6" s="8"/>
      <c r="G6" s="8"/>
      <c r="I6" s="6"/>
    </row>
    <row r="7" spans="2:10" x14ac:dyDescent="0.25">
      <c r="C7" s="2"/>
      <c r="D7" s="8"/>
      <c r="E7" s="8"/>
      <c r="F7" s="2"/>
      <c r="G7" s="6"/>
      <c r="H7" s="4"/>
      <c r="I7"/>
      <c r="J7"/>
    </row>
    <row r="8" spans="2:10" x14ac:dyDescent="0.25">
      <c r="C8" s="2"/>
      <c r="D8" s="8"/>
      <c r="E8" s="8"/>
      <c r="F8" s="2"/>
      <c r="G8" s="6"/>
      <c r="H8" s="4"/>
      <c r="I8"/>
      <c r="J8"/>
    </row>
    <row r="9" spans="2:10" x14ac:dyDescent="0.25">
      <c r="C9" s="2"/>
      <c r="D9" s="8"/>
      <c r="E9" s="8"/>
      <c r="F9" s="2"/>
      <c r="G9" s="6"/>
      <c r="H9" s="4"/>
      <c r="I9"/>
      <c r="J9" s="2"/>
    </row>
    <row r="10" spans="2:10" x14ac:dyDescent="0.25">
      <c r="B10" t="s">
        <v>64</v>
      </c>
      <c r="C10" s="2"/>
      <c r="D10" s="8"/>
      <c r="E10" s="8"/>
      <c r="F10" s="2"/>
      <c r="G10" s="6"/>
      <c r="H10" s="4"/>
      <c r="I10"/>
      <c r="J10"/>
    </row>
    <row r="11" spans="2:10" x14ac:dyDescent="0.25">
      <c r="C11" s="2"/>
      <c r="D11" s="8"/>
      <c r="E11" s="8"/>
      <c r="F11" s="2"/>
      <c r="G11" s="6"/>
      <c r="H11" s="4"/>
      <c r="I11"/>
      <c r="J11"/>
    </row>
    <row r="12" spans="2:10" x14ac:dyDescent="0.25">
      <c r="C12" s="2"/>
      <c r="D12" s="8"/>
      <c r="E12" s="8"/>
      <c r="F12" s="2"/>
      <c r="G12" s="6"/>
      <c r="H12" s="4"/>
      <c r="I12"/>
      <c r="J12"/>
    </row>
    <row r="13" spans="2:10" x14ac:dyDescent="0.25">
      <c r="C13" s="2"/>
      <c r="D13" s="8"/>
      <c r="E13" s="8"/>
      <c r="F13" s="2"/>
      <c r="G13" s="6"/>
      <c r="H13" s="4"/>
      <c r="I13"/>
      <c r="J13"/>
    </row>
    <row r="14" spans="2:10" x14ac:dyDescent="0.25">
      <c r="C14" s="2"/>
      <c r="D14" s="8"/>
      <c r="E14" s="8"/>
      <c r="F14" s="2"/>
      <c r="G14" s="6"/>
      <c r="H14" s="4"/>
      <c r="I14"/>
      <c r="J14"/>
    </row>
    <row r="15" spans="2:10" x14ac:dyDescent="0.25">
      <c r="C15" s="2"/>
      <c r="D15" s="8"/>
      <c r="E15" s="8"/>
      <c r="F15" s="2"/>
      <c r="G15" s="6"/>
      <c r="H15" s="4"/>
      <c r="I15"/>
      <c r="J15"/>
    </row>
    <row r="16" spans="2:10" x14ac:dyDescent="0.25">
      <c r="C16" s="2"/>
      <c r="D16" s="8"/>
      <c r="E16" s="8"/>
      <c r="F16" s="2"/>
      <c r="G16" s="6"/>
      <c r="H16" s="4"/>
      <c r="I16"/>
      <c r="J16"/>
    </row>
    <row r="17" spans="1:12" ht="15.75" thickBot="1" x14ac:dyDescent="0.3">
      <c r="C17" s="2"/>
      <c r="D17" s="8"/>
      <c r="E17" s="8"/>
      <c r="F17" s="2"/>
      <c r="G17" s="6"/>
      <c r="H17" s="4"/>
      <c r="I17"/>
      <c r="J17"/>
    </row>
    <row r="18" spans="1:12" ht="14.45" customHeight="1" x14ac:dyDescent="0.25">
      <c r="B18" s="34"/>
      <c r="C18" s="28"/>
      <c r="F18" s="8"/>
      <c r="G18" s="8"/>
      <c r="I18" s="6"/>
    </row>
    <row r="19" spans="1:12" x14ac:dyDescent="0.25">
      <c r="B19" s="126" t="s">
        <v>1</v>
      </c>
      <c r="C19" s="35" t="s">
        <v>14</v>
      </c>
      <c r="D19" s="126" t="s">
        <v>15</v>
      </c>
      <c r="E19" s="126" t="s">
        <v>16</v>
      </c>
      <c r="F19" s="131" t="s">
        <v>17</v>
      </c>
      <c r="G19" s="131" t="s">
        <v>18</v>
      </c>
      <c r="H19" s="126" t="s">
        <v>19</v>
      </c>
      <c r="I19" s="126" t="s">
        <v>0</v>
      </c>
    </row>
    <row r="20" spans="1:12" ht="12.6" customHeight="1" x14ac:dyDescent="0.25">
      <c r="B20" s="126"/>
      <c r="C20" s="35" t="s">
        <v>20</v>
      </c>
      <c r="D20" s="126"/>
      <c r="E20" s="126"/>
      <c r="F20" s="131"/>
      <c r="G20" s="131"/>
      <c r="H20" s="126"/>
      <c r="I20" s="126"/>
    </row>
    <row r="21" spans="1:12" ht="10.9" customHeight="1" x14ac:dyDescent="0.25">
      <c r="B21" s="36" t="s">
        <v>1</v>
      </c>
      <c r="C21" s="36" t="s">
        <v>20</v>
      </c>
      <c r="D21" s="36" t="s">
        <v>15</v>
      </c>
      <c r="E21" s="36" t="s">
        <v>16</v>
      </c>
      <c r="F21" s="36" t="s">
        <v>17</v>
      </c>
      <c r="G21" s="36" t="s">
        <v>18</v>
      </c>
      <c r="H21" s="36" t="s">
        <v>52</v>
      </c>
      <c r="I21" s="36" t="s">
        <v>0</v>
      </c>
    </row>
    <row r="22" spans="1:12" s="23" customFormat="1" x14ac:dyDescent="0.25">
      <c r="B22" s="45" t="s">
        <v>32</v>
      </c>
      <c r="C22" s="38" t="s">
        <v>107</v>
      </c>
      <c r="D22" s="48" t="s">
        <v>79</v>
      </c>
      <c r="E22" s="39"/>
      <c r="F22" s="40"/>
      <c r="G22" s="47">
        <v>1</v>
      </c>
      <c r="H22" s="30" t="s">
        <v>46</v>
      </c>
      <c r="I22" s="41" t="s">
        <v>21</v>
      </c>
      <c r="J22" s="24"/>
    </row>
    <row r="23" spans="1:12" s="23" customFormat="1" ht="15.75" thickBot="1" x14ac:dyDescent="0.3">
      <c r="B23" s="53" t="s">
        <v>62</v>
      </c>
      <c r="C23" s="49" t="s">
        <v>81</v>
      </c>
      <c r="D23" s="49" t="s">
        <v>82</v>
      </c>
      <c r="E23" s="52"/>
      <c r="F23" s="54"/>
      <c r="G23" s="50">
        <v>1</v>
      </c>
      <c r="H23" s="30" t="s">
        <v>46</v>
      </c>
      <c r="I23" s="55" t="s">
        <v>21</v>
      </c>
      <c r="J23" s="24"/>
    </row>
    <row r="24" spans="1:12" s="23" customFormat="1" x14ac:dyDescent="0.25">
      <c r="B24" s="59" t="s">
        <v>67</v>
      </c>
      <c r="C24" s="65" t="s">
        <v>89</v>
      </c>
      <c r="D24" s="56" t="s">
        <v>82</v>
      </c>
      <c r="E24" s="64"/>
      <c r="F24" s="61"/>
      <c r="G24" s="62">
        <v>1</v>
      </c>
      <c r="H24" s="30" t="s">
        <v>46</v>
      </c>
      <c r="I24" s="63" t="s">
        <v>21</v>
      </c>
      <c r="J24" s="24"/>
      <c r="K24" s="9" t="s">
        <v>2</v>
      </c>
      <c r="L24" s="25">
        <v>45195</v>
      </c>
    </row>
    <row r="25" spans="1:12" s="23" customFormat="1" x14ac:dyDescent="0.25">
      <c r="B25" s="46" t="s">
        <v>27</v>
      </c>
      <c r="C25" s="33" t="s">
        <v>98</v>
      </c>
      <c r="D25" s="48" t="s">
        <v>99</v>
      </c>
      <c r="E25" s="30"/>
      <c r="F25" s="31"/>
      <c r="G25" s="32">
        <v>1</v>
      </c>
      <c r="H25" s="30" t="s">
        <v>46</v>
      </c>
      <c r="I25" s="37" t="s">
        <v>21</v>
      </c>
      <c r="J25" s="24"/>
      <c r="K25" s="10" t="s">
        <v>3</v>
      </c>
      <c r="L25" s="26" t="s">
        <v>4</v>
      </c>
    </row>
    <row r="26" spans="1:12" s="23" customFormat="1" ht="15.75" thickBot="1" x14ac:dyDescent="0.3">
      <c r="B26" s="90" t="s">
        <v>31</v>
      </c>
      <c r="C26" s="86" t="s">
        <v>103</v>
      </c>
      <c r="D26" s="48" t="s">
        <v>102</v>
      </c>
      <c r="E26" s="51"/>
      <c r="F26" s="54"/>
      <c r="G26" s="91">
        <v>1</v>
      </c>
      <c r="H26" s="30" t="s">
        <v>46</v>
      </c>
      <c r="I26" s="92" t="s">
        <v>21</v>
      </c>
      <c r="J26" s="24"/>
      <c r="K26" s="11" t="s">
        <v>5</v>
      </c>
      <c r="L26" s="27" t="s">
        <v>57</v>
      </c>
    </row>
    <row r="27" spans="1:12" s="23" customFormat="1" x14ac:dyDescent="0.25">
      <c r="B27" s="46" t="s">
        <v>51</v>
      </c>
      <c r="C27" s="33" t="s">
        <v>104</v>
      </c>
      <c r="D27" s="48" t="s">
        <v>105</v>
      </c>
      <c r="E27" s="51"/>
      <c r="F27" s="31"/>
      <c r="G27" s="32">
        <v>1</v>
      </c>
      <c r="H27" s="30" t="s">
        <v>46</v>
      </c>
      <c r="I27" s="37" t="s">
        <v>21</v>
      </c>
      <c r="J27" s="24"/>
      <c r="K27" s="12" t="s">
        <v>6</v>
      </c>
      <c r="L27" s="5">
        <v>42</v>
      </c>
    </row>
    <row r="28" spans="1:12" s="23" customFormat="1" x14ac:dyDescent="0.25">
      <c r="B28" s="45" t="s">
        <v>41</v>
      </c>
      <c r="C28" s="38" t="s">
        <v>123</v>
      </c>
      <c r="D28" s="56" t="s">
        <v>102</v>
      </c>
      <c r="E28" s="39"/>
      <c r="F28" s="40"/>
      <c r="G28" s="62">
        <v>1</v>
      </c>
      <c r="H28" s="30" t="s">
        <v>46</v>
      </c>
      <c r="I28" s="41" t="s">
        <v>21</v>
      </c>
      <c r="J28" s="24"/>
      <c r="K28" s="13" t="s">
        <v>7</v>
      </c>
      <c r="L28" s="14">
        <v>2</v>
      </c>
    </row>
    <row r="29" spans="1:12" s="23" customFormat="1" x14ac:dyDescent="0.25">
      <c r="B29" s="46" t="s">
        <v>56</v>
      </c>
      <c r="C29" s="49" t="s">
        <v>115</v>
      </c>
      <c r="D29" s="48" t="s">
        <v>116</v>
      </c>
      <c r="E29" s="30"/>
      <c r="F29" s="31"/>
      <c r="G29" s="32">
        <v>6</v>
      </c>
      <c r="H29" s="30" t="s">
        <v>65</v>
      </c>
      <c r="I29" s="37" t="s">
        <v>21</v>
      </c>
      <c r="J29" s="24"/>
      <c r="K29" s="15" t="s">
        <v>8</v>
      </c>
      <c r="L29" s="16">
        <v>2</v>
      </c>
    </row>
    <row r="30" spans="1:12" x14ac:dyDescent="0.25">
      <c r="A30" s="23"/>
      <c r="B30" s="45" t="s">
        <v>60</v>
      </c>
      <c r="C30" s="33" t="s">
        <v>121</v>
      </c>
      <c r="D30" s="56" t="s">
        <v>120</v>
      </c>
      <c r="E30" s="39"/>
      <c r="F30" s="40"/>
      <c r="G30" s="32">
        <v>6</v>
      </c>
      <c r="H30" s="30" t="s">
        <v>65</v>
      </c>
      <c r="I30" s="37" t="s">
        <v>21</v>
      </c>
      <c r="J30" s="24"/>
      <c r="K30" s="17" t="s">
        <v>9</v>
      </c>
      <c r="L30" s="18">
        <v>1</v>
      </c>
    </row>
    <row r="31" spans="1:12" ht="15.75" x14ac:dyDescent="0.25">
      <c r="A31" s="23"/>
      <c r="B31" s="45" t="s">
        <v>50</v>
      </c>
      <c r="C31" s="38" t="s">
        <v>84</v>
      </c>
      <c r="D31" s="38" t="s">
        <v>85</v>
      </c>
      <c r="E31" s="39"/>
      <c r="F31" s="40" t="s">
        <v>117</v>
      </c>
      <c r="G31" s="47">
        <v>7</v>
      </c>
      <c r="H31" s="30" t="s">
        <v>72</v>
      </c>
      <c r="I31" s="41" t="s">
        <v>21</v>
      </c>
      <c r="J31" s="24"/>
      <c r="K31" s="19" t="s">
        <v>10</v>
      </c>
      <c r="L31" s="44">
        <v>1</v>
      </c>
    </row>
    <row r="32" spans="1:12" ht="15.75" x14ac:dyDescent="0.25">
      <c r="A32" s="23"/>
      <c r="B32" s="59" t="s">
        <v>66</v>
      </c>
      <c r="C32" s="65" t="s">
        <v>84</v>
      </c>
      <c r="D32" s="56" t="s">
        <v>85</v>
      </c>
      <c r="E32" s="60"/>
      <c r="F32" s="61" t="s">
        <v>118</v>
      </c>
      <c r="G32" s="62">
        <v>7</v>
      </c>
      <c r="H32" s="30" t="s">
        <v>72</v>
      </c>
      <c r="I32" s="63" t="s">
        <v>21</v>
      </c>
      <c r="J32" s="24"/>
      <c r="K32" s="20" t="s">
        <v>11</v>
      </c>
      <c r="L32" s="43">
        <v>0</v>
      </c>
    </row>
    <row r="33" spans="1:12" ht="16.5" thickBot="1" x14ac:dyDescent="0.3">
      <c r="A33" s="23"/>
      <c r="B33" s="46" t="s">
        <v>48</v>
      </c>
      <c r="C33" s="122"/>
      <c r="D33" s="56" t="s">
        <v>83</v>
      </c>
      <c r="E33" s="39"/>
      <c r="F33" s="40"/>
      <c r="G33" s="47">
        <v>10</v>
      </c>
      <c r="H33" s="30" t="s">
        <v>65</v>
      </c>
      <c r="I33" s="41" t="s">
        <v>21</v>
      </c>
      <c r="J33" s="24"/>
      <c r="K33" s="21" t="s">
        <v>12</v>
      </c>
      <c r="L33" s="29">
        <f>COUNTIF(Tabuľka1[Operácia],K33)</f>
        <v>0</v>
      </c>
    </row>
    <row r="34" spans="1:12" ht="16.5" thickBot="1" x14ac:dyDescent="0.3">
      <c r="A34" s="23"/>
      <c r="B34" s="45" t="s">
        <v>36</v>
      </c>
      <c r="C34" s="38"/>
      <c r="D34" s="56" t="s">
        <v>83</v>
      </c>
      <c r="E34" s="39"/>
      <c r="F34" s="40"/>
      <c r="G34" s="47">
        <v>10</v>
      </c>
      <c r="H34" s="30" t="s">
        <v>65</v>
      </c>
      <c r="I34" s="41" t="s">
        <v>21</v>
      </c>
      <c r="J34" s="24"/>
      <c r="K34" s="22" t="s">
        <v>13</v>
      </c>
      <c r="L34" s="42">
        <v>45</v>
      </c>
    </row>
    <row r="35" spans="1:12" x14ac:dyDescent="0.25">
      <c r="A35" s="23"/>
      <c r="B35" s="46" t="s">
        <v>29</v>
      </c>
      <c r="C35" s="33" t="s">
        <v>122</v>
      </c>
      <c r="D35" s="48" t="s">
        <v>79</v>
      </c>
      <c r="E35" s="30"/>
      <c r="F35" s="54"/>
      <c r="G35" s="32">
        <v>99</v>
      </c>
      <c r="H35" s="51" t="s">
        <v>112</v>
      </c>
      <c r="I35" s="37" t="s">
        <v>21</v>
      </c>
      <c r="J35" s="24"/>
    </row>
    <row r="36" spans="1:12" s="23" customFormat="1" ht="15" customHeight="1" x14ac:dyDescent="0.25">
      <c r="B36" s="84" t="s">
        <v>38</v>
      </c>
      <c r="C36" s="65" t="s">
        <v>110</v>
      </c>
      <c r="D36" s="80" t="s">
        <v>111</v>
      </c>
      <c r="E36" s="60"/>
      <c r="F36" s="61"/>
      <c r="G36" s="62">
        <v>99</v>
      </c>
      <c r="H36" s="30" t="s">
        <v>112</v>
      </c>
      <c r="I36" s="88" t="s">
        <v>21</v>
      </c>
      <c r="J36" s="24"/>
    </row>
    <row r="37" spans="1:12" s="23" customFormat="1" x14ac:dyDescent="0.25">
      <c r="A37"/>
      <c r="B37" s="45" t="s">
        <v>76</v>
      </c>
      <c r="C37" s="38" t="s">
        <v>101</v>
      </c>
      <c r="D37" s="56" t="s">
        <v>111</v>
      </c>
      <c r="E37" s="39"/>
      <c r="F37" s="40"/>
      <c r="G37" s="47">
        <v>99</v>
      </c>
      <c r="H37" s="30" t="s">
        <v>112</v>
      </c>
      <c r="I37" s="41" t="s">
        <v>21</v>
      </c>
      <c r="J37" s="4"/>
    </row>
    <row r="38" spans="1:12" s="23" customFormat="1" x14ac:dyDescent="0.25">
      <c r="A38"/>
      <c r="B38" s="46" t="s">
        <v>47</v>
      </c>
      <c r="C38" s="49" t="s">
        <v>77</v>
      </c>
      <c r="D38" s="49" t="s">
        <v>78</v>
      </c>
      <c r="E38" s="30"/>
      <c r="F38" s="40"/>
      <c r="G38" s="32"/>
      <c r="H38" s="30" t="s">
        <v>45</v>
      </c>
      <c r="I38" s="41" t="s">
        <v>21</v>
      </c>
      <c r="J38" s="4"/>
    </row>
    <row r="39" spans="1:12" s="23" customFormat="1" x14ac:dyDescent="0.25">
      <c r="A39" s="57"/>
      <c r="B39" s="103" t="s">
        <v>74</v>
      </c>
      <c r="C39" s="85" t="s">
        <v>106</v>
      </c>
      <c r="D39" s="85" t="s">
        <v>78</v>
      </c>
      <c r="E39" s="76"/>
      <c r="F39" s="123"/>
      <c r="G39" s="102"/>
      <c r="H39" s="76" t="s">
        <v>45</v>
      </c>
      <c r="I39" s="124" t="s">
        <v>21</v>
      </c>
      <c r="J39" s="24"/>
    </row>
    <row r="40" spans="1:12" s="23" customFormat="1" x14ac:dyDescent="0.25">
      <c r="A40"/>
      <c r="B40" s="46" t="s">
        <v>37</v>
      </c>
      <c r="C40" s="33" t="s">
        <v>86</v>
      </c>
      <c r="D40" s="56" t="s">
        <v>78</v>
      </c>
      <c r="E40" s="30"/>
      <c r="F40" s="31"/>
      <c r="G40" s="32"/>
      <c r="H40" s="30" t="s">
        <v>45</v>
      </c>
      <c r="I40" s="41" t="s">
        <v>21</v>
      </c>
      <c r="J40" s="24"/>
    </row>
    <row r="41" spans="1:12" x14ac:dyDescent="0.25">
      <c r="B41" s="53" t="s">
        <v>55</v>
      </c>
      <c r="C41" s="33" t="s">
        <v>80</v>
      </c>
      <c r="D41" s="33" t="s">
        <v>78</v>
      </c>
      <c r="E41" s="30"/>
      <c r="F41" s="31"/>
      <c r="G41" s="32"/>
      <c r="H41" s="30" t="s">
        <v>45</v>
      </c>
      <c r="I41" s="37" t="s">
        <v>21</v>
      </c>
    </row>
    <row r="42" spans="1:12" x14ac:dyDescent="0.25">
      <c r="B42" s="121" t="s">
        <v>59</v>
      </c>
      <c r="C42" s="33" t="s">
        <v>90</v>
      </c>
      <c r="D42" s="33" t="s">
        <v>78</v>
      </c>
      <c r="E42" s="30"/>
      <c r="F42" s="31"/>
      <c r="G42" s="50"/>
      <c r="H42" s="30" t="s">
        <v>45</v>
      </c>
      <c r="I42" s="37" t="s">
        <v>21</v>
      </c>
    </row>
    <row r="43" spans="1:12" x14ac:dyDescent="0.25">
      <c r="B43" s="45" t="s">
        <v>30</v>
      </c>
      <c r="C43" s="33" t="s">
        <v>100</v>
      </c>
      <c r="D43" s="48" t="s">
        <v>78</v>
      </c>
      <c r="E43" s="39"/>
      <c r="F43" s="40"/>
      <c r="G43" s="47"/>
      <c r="H43" s="51" t="s">
        <v>45</v>
      </c>
      <c r="I43" s="41" t="s">
        <v>21</v>
      </c>
    </row>
    <row r="44" spans="1:12" x14ac:dyDescent="0.25">
      <c r="B44" s="53" t="s">
        <v>68</v>
      </c>
      <c r="C44" s="49" t="s">
        <v>77</v>
      </c>
      <c r="D44" s="89" t="s">
        <v>78</v>
      </c>
      <c r="E44" s="52"/>
      <c r="F44" s="54"/>
      <c r="G44" s="50"/>
      <c r="H44" s="58" t="s">
        <v>45</v>
      </c>
      <c r="I44" s="55" t="s">
        <v>21</v>
      </c>
    </row>
    <row r="45" spans="1:12" x14ac:dyDescent="0.25">
      <c r="B45" s="45" t="s">
        <v>42</v>
      </c>
      <c r="C45" s="65" t="s">
        <v>77</v>
      </c>
      <c r="D45" s="65" t="s">
        <v>78</v>
      </c>
      <c r="E45" s="39"/>
      <c r="F45" s="40"/>
      <c r="G45" s="47"/>
      <c r="H45" s="60" t="s">
        <v>45</v>
      </c>
      <c r="I45" s="41" t="s">
        <v>21</v>
      </c>
    </row>
    <row r="46" spans="1:12" x14ac:dyDescent="0.25">
      <c r="B46" s="53" t="s">
        <v>61</v>
      </c>
      <c r="C46" s="49" t="s">
        <v>80</v>
      </c>
      <c r="D46" s="56" t="s">
        <v>79</v>
      </c>
      <c r="E46" s="52"/>
      <c r="F46" s="54" t="s">
        <v>108</v>
      </c>
      <c r="G46" s="50"/>
      <c r="H46" s="30" t="s">
        <v>65</v>
      </c>
      <c r="I46" s="55" t="s">
        <v>21</v>
      </c>
    </row>
    <row r="47" spans="1:12" x14ac:dyDescent="0.25">
      <c r="B47" s="46" t="s">
        <v>44</v>
      </c>
      <c r="C47" s="33" t="s">
        <v>109</v>
      </c>
      <c r="D47" s="38" t="s">
        <v>93</v>
      </c>
      <c r="E47" s="51"/>
      <c r="F47" s="31"/>
      <c r="G47" s="32"/>
      <c r="H47" s="30" t="s">
        <v>65</v>
      </c>
      <c r="I47" s="125" t="s">
        <v>21</v>
      </c>
    </row>
    <row r="48" spans="1:12" x14ac:dyDescent="0.25">
      <c r="B48" s="120" t="s">
        <v>49</v>
      </c>
      <c r="C48" s="33"/>
      <c r="D48" s="101" t="s">
        <v>83</v>
      </c>
      <c r="E48" s="30"/>
      <c r="F48" s="31"/>
      <c r="G48" s="32"/>
      <c r="H48" s="30" t="s">
        <v>45</v>
      </c>
      <c r="I48" s="37" t="s">
        <v>21</v>
      </c>
    </row>
    <row r="49" spans="2:9" x14ac:dyDescent="0.25">
      <c r="B49" s="59" t="s">
        <v>63</v>
      </c>
      <c r="C49" s="65" t="s">
        <v>84</v>
      </c>
      <c r="D49" s="56" t="s">
        <v>85</v>
      </c>
      <c r="E49" s="39"/>
      <c r="F49" s="40"/>
      <c r="G49" s="47"/>
      <c r="H49" s="60" t="s">
        <v>114</v>
      </c>
      <c r="I49" s="63" t="s">
        <v>21</v>
      </c>
    </row>
    <row r="50" spans="2:9" x14ac:dyDescent="0.25">
      <c r="B50" s="45" t="s">
        <v>53</v>
      </c>
      <c r="C50" s="38" t="s">
        <v>119</v>
      </c>
      <c r="D50" s="56" t="s">
        <v>79</v>
      </c>
      <c r="E50" s="39"/>
      <c r="F50" s="40"/>
      <c r="G50" s="47"/>
      <c r="H50" s="39" t="s">
        <v>73</v>
      </c>
      <c r="I50" s="41" t="s">
        <v>21</v>
      </c>
    </row>
    <row r="51" spans="2:9" x14ac:dyDescent="0.25">
      <c r="B51" s="45" t="s">
        <v>25</v>
      </c>
      <c r="C51" s="38" t="s">
        <v>87</v>
      </c>
      <c r="D51" s="38" t="s">
        <v>88</v>
      </c>
      <c r="E51" s="39"/>
      <c r="F51" s="40"/>
      <c r="G51" s="47"/>
      <c r="H51" s="39" t="s">
        <v>125</v>
      </c>
      <c r="I51" s="41" t="s">
        <v>21</v>
      </c>
    </row>
    <row r="52" spans="2:9" x14ac:dyDescent="0.25">
      <c r="B52" s="59" t="s">
        <v>69</v>
      </c>
      <c r="C52" s="65"/>
      <c r="D52" s="56" t="s">
        <v>83</v>
      </c>
      <c r="E52" s="64"/>
      <c r="F52" s="61"/>
      <c r="G52" s="62"/>
      <c r="H52" s="60" t="s">
        <v>45</v>
      </c>
      <c r="I52" s="63" t="s">
        <v>21</v>
      </c>
    </row>
    <row r="53" spans="2:9" x14ac:dyDescent="0.25">
      <c r="B53" s="45" t="s">
        <v>28</v>
      </c>
      <c r="C53" s="38"/>
      <c r="D53" s="56" t="s">
        <v>91</v>
      </c>
      <c r="E53" s="39"/>
      <c r="F53" s="40"/>
      <c r="G53" s="47"/>
      <c r="H53" s="39" t="s">
        <v>46</v>
      </c>
      <c r="I53" s="41" t="s">
        <v>21</v>
      </c>
    </row>
    <row r="54" spans="2:9" x14ac:dyDescent="0.25">
      <c r="B54" s="45" t="s">
        <v>54</v>
      </c>
      <c r="C54" s="67" t="s">
        <v>92</v>
      </c>
      <c r="D54" s="38" t="s">
        <v>93</v>
      </c>
      <c r="E54" s="39"/>
      <c r="F54" s="40"/>
      <c r="G54" s="47"/>
      <c r="H54" s="39" t="s">
        <v>73</v>
      </c>
      <c r="I54" s="41" t="s">
        <v>21</v>
      </c>
    </row>
    <row r="55" spans="2:9" x14ac:dyDescent="0.25">
      <c r="B55" s="78" t="s">
        <v>33</v>
      </c>
      <c r="C55" s="77"/>
      <c r="D55" s="56" t="s">
        <v>91</v>
      </c>
      <c r="E55" s="39"/>
      <c r="F55" s="40"/>
      <c r="G55" s="47"/>
      <c r="H55" s="39" t="s">
        <v>46</v>
      </c>
      <c r="I55" s="41" t="s">
        <v>21</v>
      </c>
    </row>
    <row r="56" spans="2:9" x14ac:dyDescent="0.25">
      <c r="B56" s="45" t="s">
        <v>40</v>
      </c>
      <c r="C56" s="38"/>
      <c r="D56" s="56" t="s">
        <v>94</v>
      </c>
      <c r="E56" s="39"/>
      <c r="F56" s="40"/>
      <c r="G56" s="47"/>
      <c r="H56" s="39" t="s">
        <v>45</v>
      </c>
      <c r="I56" s="41" t="s">
        <v>21</v>
      </c>
    </row>
    <row r="57" spans="2:9" x14ac:dyDescent="0.25">
      <c r="B57" s="45" t="s">
        <v>24</v>
      </c>
      <c r="C57" s="65" t="s">
        <v>95</v>
      </c>
      <c r="D57" s="65" t="s">
        <v>78</v>
      </c>
      <c r="E57" s="64"/>
      <c r="F57" s="79"/>
      <c r="G57" s="62"/>
      <c r="H57" s="60" t="s">
        <v>65</v>
      </c>
      <c r="I57" s="41" t="s">
        <v>21</v>
      </c>
    </row>
    <row r="58" spans="2:9" x14ac:dyDescent="0.25">
      <c r="B58" s="46" t="s">
        <v>34</v>
      </c>
      <c r="C58" s="100"/>
      <c r="D58" s="48" t="s">
        <v>91</v>
      </c>
      <c r="E58" s="30"/>
      <c r="F58" s="31"/>
      <c r="G58" s="32"/>
      <c r="H58" s="30" t="s">
        <v>45</v>
      </c>
      <c r="I58" s="37" t="s">
        <v>21</v>
      </c>
    </row>
    <row r="59" spans="2:9" x14ac:dyDescent="0.25">
      <c r="B59" s="53" t="s">
        <v>71</v>
      </c>
      <c r="C59" s="49" t="s">
        <v>96</v>
      </c>
      <c r="D59" s="48" t="s">
        <v>97</v>
      </c>
      <c r="E59" s="52"/>
      <c r="F59" s="68"/>
      <c r="G59" s="50"/>
      <c r="H59" s="51" t="s">
        <v>65</v>
      </c>
      <c r="I59" s="55" t="s">
        <v>21</v>
      </c>
    </row>
    <row r="60" spans="2:9" x14ac:dyDescent="0.25">
      <c r="B60" s="46" t="s">
        <v>70</v>
      </c>
      <c r="C60" s="33" t="s">
        <v>124</v>
      </c>
      <c r="D60" s="48" t="s">
        <v>78</v>
      </c>
      <c r="E60" s="30"/>
      <c r="F60" s="31"/>
      <c r="G60" s="32"/>
      <c r="H60" s="30" t="s">
        <v>45</v>
      </c>
      <c r="I60" s="37" t="s">
        <v>21</v>
      </c>
    </row>
    <row r="61" spans="2:9" x14ac:dyDescent="0.25">
      <c r="B61" s="106" t="s">
        <v>35</v>
      </c>
      <c r="C61" s="107"/>
      <c r="D61" s="108" t="s">
        <v>113</v>
      </c>
      <c r="E61" s="109"/>
      <c r="F61" s="110"/>
      <c r="G61" s="111"/>
      <c r="H61" s="109" t="s">
        <v>65</v>
      </c>
      <c r="I61" s="112" t="s">
        <v>21</v>
      </c>
    </row>
    <row r="62" spans="2:9" x14ac:dyDescent="0.25">
      <c r="B62" s="106" t="s">
        <v>43</v>
      </c>
      <c r="C62" s="108"/>
      <c r="D62" s="113" t="s">
        <v>113</v>
      </c>
      <c r="E62" s="109"/>
      <c r="F62" s="110"/>
      <c r="G62" s="111"/>
      <c r="H62" s="109" t="s">
        <v>45</v>
      </c>
      <c r="I62" s="112" t="s">
        <v>21</v>
      </c>
    </row>
    <row r="63" spans="2:9" x14ac:dyDescent="0.25">
      <c r="B63" s="114" t="s">
        <v>58</v>
      </c>
      <c r="C63" s="115"/>
      <c r="D63" s="93" t="s">
        <v>7</v>
      </c>
      <c r="E63" s="116"/>
      <c r="F63" s="117"/>
      <c r="G63" s="118"/>
      <c r="H63" s="116" t="s">
        <v>73</v>
      </c>
      <c r="I63" s="119" t="s">
        <v>21</v>
      </c>
    </row>
    <row r="64" spans="2:9" x14ac:dyDescent="0.25">
      <c r="B64" s="97" t="s">
        <v>39</v>
      </c>
      <c r="C64" s="98"/>
      <c r="D64" s="93" t="s">
        <v>7</v>
      </c>
      <c r="E64" s="94"/>
      <c r="F64" s="95"/>
      <c r="G64" s="96"/>
      <c r="H64" s="94" t="s">
        <v>73</v>
      </c>
      <c r="I64" s="99" t="s">
        <v>21</v>
      </c>
    </row>
    <row r="65" spans="2:12" x14ac:dyDescent="0.25">
      <c r="B65" s="81" t="s">
        <v>75</v>
      </c>
      <c r="C65" s="70" t="s">
        <v>87</v>
      </c>
      <c r="D65" s="69" t="s">
        <v>88</v>
      </c>
      <c r="E65" s="82"/>
      <c r="F65" s="87"/>
      <c r="G65" s="83"/>
      <c r="H65" s="104" t="s">
        <v>73</v>
      </c>
      <c r="I65" s="105" t="s">
        <v>21</v>
      </c>
    </row>
    <row r="66" spans="2:12" x14ac:dyDescent="0.25">
      <c r="B66" s="71" t="s">
        <v>26</v>
      </c>
      <c r="C66" s="72"/>
      <c r="D66" s="72" t="s">
        <v>9</v>
      </c>
      <c r="E66" s="73"/>
      <c r="F66" s="74"/>
      <c r="G66" s="75"/>
      <c r="H66" s="73" t="s">
        <v>45</v>
      </c>
      <c r="I66" s="66" t="s">
        <v>21</v>
      </c>
    </row>
    <row r="67" spans="2:12" ht="15.75" thickBot="1" x14ac:dyDescent="0.3">
      <c r="B67" s="132" t="s">
        <v>127</v>
      </c>
      <c r="C67" s="133" t="s">
        <v>9</v>
      </c>
      <c r="D67" s="133" t="s">
        <v>9</v>
      </c>
      <c r="E67" s="134"/>
      <c r="F67" s="135"/>
      <c r="G67" s="136"/>
      <c r="H67" s="134" t="s">
        <v>128</v>
      </c>
      <c r="I67" s="137" t="s">
        <v>21</v>
      </c>
    </row>
    <row r="68" spans="2:12" x14ac:dyDescent="0.25">
      <c r="B68" s="132" t="s">
        <v>129</v>
      </c>
      <c r="C68" s="133" t="s">
        <v>130</v>
      </c>
      <c r="D68" s="133" t="s">
        <v>131</v>
      </c>
      <c r="E68" s="134"/>
      <c r="F68" s="135"/>
      <c r="G68" s="136"/>
      <c r="H68" s="134" t="s">
        <v>128</v>
      </c>
      <c r="I68" s="137" t="s">
        <v>21</v>
      </c>
      <c r="K68" s="9" t="s">
        <v>2</v>
      </c>
      <c r="L68" s="25">
        <v>45195</v>
      </c>
    </row>
    <row r="69" spans="2:12" x14ac:dyDescent="0.25">
      <c r="B69" s="132" t="s">
        <v>132</v>
      </c>
      <c r="C69" s="133" t="s">
        <v>133</v>
      </c>
      <c r="D69" s="133" t="s">
        <v>134</v>
      </c>
      <c r="E69" s="134"/>
      <c r="F69" s="135"/>
      <c r="G69" s="136"/>
      <c r="H69" s="134" t="s">
        <v>128</v>
      </c>
      <c r="I69" s="137" t="s">
        <v>21</v>
      </c>
      <c r="K69" s="10" t="s">
        <v>3</v>
      </c>
      <c r="L69" s="26" t="s">
        <v>4</v>
      </c>
    </row>
    <row r="70" spans="2:12" ht="15.75" thickBot="1" x14ac:dyDescent="0.3">
      <c r="B70" s="132" t="s">
        <v>135</v>
      </c>
      <c r="C70" s="133" t="s">
        <v>9</v>
      </c>
      <c r="D70" s="133" t="s">
        <v>9</v>
      </c>
      <c r="E70" s="134"/>
      <c r="F70" s="135"/>
      <c r="G70" s="136"/>
      <c r="H70" s="134" t="s">
        <v>128</v>
      </c>
      <c r="I70" s="137" t="s">
        <v>21</v>
      </c>
      <c r="K70" s="11" t="s">
        <v>5</v>
      </c>
      <c r="L70" s="27" t="s">
        <v>157</v>
      </c>
    </row>
    <row r="71" spans="2:12" x14ac:dyDescent="0.25">
      <c r="B71" s="132" t="s">
        <v>136</v>
      </c>
      <c r="C71" s="133" t="s">
        <v>133</v>
      </c>
      <c r="D71" s="133" t="s">
        <v>137</v>
      </c>
      <c r="E71" s="134"/>
      <c r="F71" s="135"/>
      <c r="G71" s="136"/>
      <c r="H71" s="134" t="s">
        <v>128</v>
      </c>
      <c r="I71" s="137" t="s">
        <v>21</v>
      </c>
      <c r="K71" s="12" t="s">
        <v>6</v>
      </c>
      <c r="L71" s="5">
        <v>11</v>
      </c>
    </row>
    <row r="72" spans="2:12" x14ac:dyDescent="0.25">
      <c r="B72" s="132" t="s">
        <v>138</v>
      </c>
      <c r="C72" s="133" t="s">
        <v>133</v>
      </c>
      <c r="D72" s="133" t="s">
        <v>139</v>
      </c>
      <c r="E72" s="134"/>
      <c r="F72" s="135"/>
      <c r="G72" s="136"/>
      <c r="H72" s="134" t="s">
        <v>128</v>
      </c>
      <c r="I72" s="137" t="s">
        <v>21</v>
      </c>
      <c r="K72" s="13" t="s">
        <v>7</v>
      </c>
      <c r="L72" s="14">
        <v>0</v>
      </c>
    </row>
    <row r="73" spans="2:12" x14ac:dyDescent="0.25">
      <c r="B73" s="132" t="s">
        <v>140</v>
      </c>
      <c r="C73" s="133" t="s">
        <v>141</v>
      </c>
      <c r="D73" s="133" t="s">
        <v>142</v>
      </c>
      <c r="E73" s="134"/>
      <c r="F73" s="135"/>
      <c r="G73" s="136"/>
      <c r="H73" s="134" t="s">
        <v>128</v>
      </c>
      <c r="I73" s="137" t="s">
        <v>21</v>
      </c>
      <c r="K73" s="15" t="s">
        <v>8</v>
      </c>
      <c r="L73" s="16">
        <v>0</v>
      </c>
    </row>
    <row r="74" spans="2:12" x14ac:dyDescent="0.25">
      <c r="B74" s="132" t="s">
        <v>143</v>
      </c>
      <c r="C74" s="133" t="s">
        <v>144</v>
      </c>
      <c r="D74" s="133" t="s">
        <v>145</v>
      </c>
      <c r="E74" s="134"/>
      <c r="F74" s="135"/>
      <c r="G74" s="136"/>
      <c r="H74" s="134" t="s">
        <v>128</v>
      </c>
      <c r="I74" s="137" t="s">
        <v>21</v>
      </c>
      <c r="K74" s="17" t="s">
        <v>9</v>
      </c>
      <c r="L74" s="18">
        <v>4</v>
      </c>
    </row>
    <row r="75" spans="2:12" ht="15.75" x14ac:dyDescent="0.25">
      <c r="B75" s="132" t="s">
        <v>146</v>
      </c>
      <c r="C75" s="133" t="s">
        <v>133</v>
      </c>
      <c r="D75" s="133" t="s">
        <v>134</v>
      </c>
      <c r="E75" s="134"/>
      <c r="F75" s="135"/>
      <c r="G75" s="136"/>
      <c r="H75" s="134" t="s">
        <v>128</v>
      </c>
      <c r="I75" s="137" t="s">
        <v>21</v>
      </c>
      <c r="K75" s="19" t="s">
        <v>10</v>
      </c>
      <c r="L75" s="144">
        <v>0</v>
      </c>
    </row>
    <row r="76" spans="2:12" ht="15.75" x14ac:dyDescent="0.25">
      <c r="B76" s="132" t="s">
        <v>147</v>
      </c>
      <c r="C76" s="133" t="s">
        <v>148</v>
      </c>
      <c r="D76" s="133" t="s">
        <v>149</v>
      </c>
      <c r="E76" s="134"/>
      <c r="F76" s="135" t="s">
        <v>64</v>
      </c>
      <c r="G76" s="136"/>
      <c r="H76" s="134" t="s">
        <v>128</v>
      </c>
      <c r="I76" s="137" t="s">
        <v>21</v>
      </c>
      <c r="K76" s="20" t="s">
        <v>11</v>
      </c>
      <c r="L76" s="145">
        <v>0</v>
      </c>
    </row>
    <row r="77" spans="2:12" ht="16.5" thickBot="1" x14ac:dyDescent="0.3">
      <c r="B77" s="132" t="s">
        <v>150</v>
      </c>
      <c r="C77" s="133" t="s">
        <v>148</v>
      </c>
      <c r="D77" s="133" t="s">
        <v>149</v>
      </c>
      <c r="E77" s="134"/>
      <c r="F77" s="135" t="s">
        <v>64</v>
      </c>
      <c r="G77" s="136"/>
      <c r="H77" s="134" t="s">
        <v>128</v>
      </c>
      <c r="I77" s="137" t="s">
        <v>21</v>
      </c>
      <c r="K77" s="21" t="s">
        <v>12</v>
      </c>
      <c r="L77" s="29">
        <v>0</v>
      </c>
    </row>
    <row r="78" spans="2:12" ht="16.5" thickBot="1" x14ac:dyDescent="0.3">
      <c r="B78" s="132" t="s">
        <v>151</v>
      </c>
      <c r="C78" s="133" t="s">
        <v>9</v>
      </c>
      <c r="D78" s="133" t="s">
        <v>9</v>
      </c>
      <c r="E78" s="134"/>
      <c r="F78" s="135" t="s">
        <v>64</v>
      </c>
      <c r="G78" s="136"/>
      <c r="H78" s="134" t="s">
        <v>128</v>
      </c>
      <c r="I78" s="137" t="s">
        <v>21</v>
      </c>
      <c r="K78" s="22" t="s">
        <v>13</v>
      </c>
      <c r="L78" s="42">
        <f>SUM(L71:L77)</f>
        <v>15</v>
      </c>
    </row>
    <row r="79" spans="2:12" s="23" customFormat="1" x14ac:dyDescent="0.25">
      <c r="B79" s="132" t="s">
        <v>152</v>
      </c>
      <c r="C79" s="133" t="s">
        <v>133</v>
      </c>
      <c r="D79" s="133" t="s">
        <v>134</v>
      </c>
      <c r="E79" s="134"/>
      <c r="F79" s="135"/>
      <c r="G79" s="136"/>
      <c r="H79" s="134" t="s">
        <v>128</v>
      </c>
      <c r="I79" s="137" t="s">
        <v>21</v>
      </c>
      <c r="J79" s="24"/>
    </row>
    <row r="80" spans="2:12" x14ac:dyDescent="0.25">
      <c r="B80" s="132" t="s">
        <v>153</v>
      </c>
      <c r="C80" s="133" t="s">
        <v>9</v>
      </c>
      <c r="D80" s="133" t="s">
        <v>9</v>
      </c>
      <c r="E80" s="134"/>
      <c r="F80" s="135"/>
      <c r="G80" s="136"/>
      <c r="H80" s="134" t="s">
        <v>128</v>
      </c>
      <c r="I80" s="137" t="s">
        <v>21</v>
      </c>
    </row>
    <row r="81" spans="2:12" x14ac:dyDescent="0.25">
      <c r="B81" s="138" t="s">
        <v>154</v>
      </c>
      <c r="C81" s="139" t="s">
        <v>155</v>
      </c>
      <c r="D81" s="139" t="s">
        <v>156</v>
      </c>
      <c r="E81" s="140"/>
      <c r="F81" s="141" t="s">
        <v>64</v>
      </c>
      <c r="G81" s="142"/>
      <c r="H81" s="140" t="s">
        <v>128</v>
      </c>
      <c r="I81" s="143" t="s">
        <v>21</v>
      </c>
    </row>
    <row r="82" spans="2:12" x14ac:dyDescent="0.25">
      <c r="B82" s="146" t="s">
        <v>158</v>
      </c>
      <c r="C82" s="133" t="s">
        <v>159</v>
      </c>
      <c r="D82" s="133" t="s">
        <v>160</v>
      </c>
      <c r="E82" s="134" t="s">
        <v>118</v>
      </c>
      <c r="F82" s="135"/>
      <c r="G82" s="136"/>
      <c r="H82" s="134" t="s">
        <v>161</v>
      </c>
      <c r="I82" s="137" t="s">
        <v>21</v>
      </c>
    </row>
    <row r="83" spans="2:12" x14ac:dyDescent="0.25">
      <c r="B83" s="146" t="s">
        <v>162</v>
      </c>
      <c r="C83" s="133" t="s">
        <v>163</v>
      </c>
      <c r="D83" s="133" t="s">
        <v>97</v>
      </c>
      <c r="E83" s="134" t="s">
        <v>118</v>
      </c>
      <c r="F83" s="135"/>
      <c r="G83" s="136"/>
      <c r="H83" s="134" t="s">
        <v>161</v>
      </c>
      <c r="I83" s="137" t="s">
        <v>21</v>
      </c>
    </row>
    <row r="84" spans="2:12" x14ac:dyDescent="0.25">
      <c r="B84" s="146" t="s">
        <v>164</v>
      </c>
      <c r="C84" s="133" t="s">
        <v>165</v>
      </c>
      <c r="D84" s="133" t="s">
        <v>166</v>
      </c>
      <c r="E84" s="134" t="s">
        <v>118</v>
      </c>
      <c r="F84" s="135"/>
      <c r="G84" s="136"/>
      <c r="H84" s="134" t="s">
        <v>161</v>
      </c>
      <c r="I84" s="137" t="s">
        <v>21</v>
      </c>
    </row>
    <row r="85" spans="2:12" ht="15.75" thickBot="1" x14ac:dyDescent="0.3">
      <c r="B85" s="146" t="s">
        <v>167</v>
      </c>
      <c r="C85" s="133" t="s">
        <v>168</v>
      </c>
      <c r="D85" s="133" t="s">
        <v>169</v>
      </c>
      <c r="E85" s="134" t="s">
        <v>118</v>
      </c>
      <c r="F85" s="135"/>
      <c r="G85" s="136"/>
      <c r="H85" s="134" t="s">
        <v>161</v>
      </c>
      <c r="I85" s="137" t="s">
        <v>21</v>
      </c>
    </row>
    <row r="86" spans="2:12" x14ac:dyDescent="0.25">
      <c r="B86" s="146" t="s">
        <v>170</v>
      </c>
      <c r="C86" s="133"/>
      <c r="D86" s="133" t="s">
        <v>171</v>
      </c>
      <c r="E86" s="134" t="s">
        <v>118</v>
      </c>
      <c r="F86" s="135"/>
      <c r="G86" s="136"/>
      <c r="H86" s="134" t="s">
        <v>161</v>
      </c>
      <c r="I86" s="137" t="s">
        <v>21</v>
      </c>
      <c r="K86" s="9"/>
      <c r="L86" s="25" t="s">
        <v>206</v>
      </c>
    </row>
    <row r="87" spans="2:12" x14ac:dyDescent="0.25">
      <c r="B87" s="146" t="s">
        <v>172</v>
      </c>
      <c r="C87" s="133" t="s">
        <v>173</v>
      </c>
      <c r="D87" s="133" t="s">
        <v>174</v>
      </c>
      <c r="E87" s="134" t="s">
        <v>118</v>
      </c>
      <c r="F87" s="135"/>
      <c r="G87" s="136"/>
      <c r="H87" s="134" t="s">
        <v>161</v>
      </c>
      <c r="I87" s="137" t="s">
        <v>21</v>
      </c>
      <c r="J87" s="2"/>
      <c r="K87" s="10" t="s">
        <v>3</v>
      </c>
      <c r="L87" s="26" t="s">
        <v>4</v>
      </c>
    </row>
    <row r="88" spans="2:12" ht="15.75" thickBot="1" x14ac:dyDescent="0.3">
      <c r="B88" s="146" t="s">
        <v>175</v>
      </c>
      <c r="C88" s="133"/>
      <c r="D88" s="133" t="s">
        <v>9</v>
      </c>
      <c r="E88" s="134" t="s">
        <v>176</v>
      </c>
      <c r="F88" s="135"/>
      <c r="G88" s="136"/>
      <c r="H88" s="134" t="s">
        <v>177</v>
      </c>
      <c r="I88" s="137" t="s">
        <v>21</v>
      </c>
      <c r="K88" s="11" t="s">
        <v>5</v>
      </c>
      <c r="L88" s="27" t="s">
        <v>207</v>
      </c>
    </row>
    <row r="89" spans="2:12" x14ac:dyDescent="0.25">
      <c r="B89" s="146" t="s">
        <v>178</v>
      </c>
      <c r="C89" s="133" t="s">
        <v>179</v>
      </c>
      <c r="D89" s="133" t="s">
        <v>180</v>
      </c>
      <c r="E89" s="134" t="s">
        <v>118</v>
      </c>
      <c r="F89" s="135"/>
      <c r="G89" s="136"/>
      <c r="H89" s="134" t="s">
        <v>177</v>
      </c>
      <c r="I89" s="137" t="s">
        <v>21</v>
      </c>
      <c r="K89" s="12" t="s">
        <v>6</v>
      </c>
      <c r="L89" s="5">
        <v>14</v>
      </c>
    </row>
    <row r="90" spans="2:12" x14ac:dyDescent="0.25">
      <c r="B90" s="146" t="s">
        <v>181</v>
      </c>
      <c r="C90" s="133" t="s">
        <v>182</v>
      </c>
      <c r="D90" s="133" t="s">
        <v>183</v>
      </c>
      <c r="E90" s="134" t="s">
        <v>118</v>
      </c>
      <c r="F90" s="135"/>
      <c r="G90" s="136"/>
      <c r="H90" s="134" t="s">
        <v>177</v>
      </c>
      <c r="I90" s="137" t="s">
        <v>21</v>
      </c>
      <c r="K90" s="13" t="s">
        <v>7</v>
      </c>
      <c r="L90" s="14">
        <v>0</v>
      </c>
    </row>
    <row r="91" spans="2:12" x14ac:dyDescent="0.25">
      <c r="B91" s="146" t="s">
        <v>184</v>
      </c>
      <c r="C91" s="133" t="s">
        <v>185</v>
      </c>
      <c r="D91" s="133" t="s">
        <v>186</v>
      </c>
      <c r="E91" s="134" t="s">
        <v>118</v>
      </c>
      <c r="F91" s="135"/>
      <c r="G91" s="136"/>
      <c r="H91" s="134" t="s">
        <v>177</v>
      </c>
      <c r="I91" s="137" t="s">
        <v>21</v>
      </c>
      <c r="K91" s="15" t="s">
        <v>8</v>
      </c>
      <c r="L91" s="16">
        <v>0</v>
      </c>
    </row>
    <row r="92" spans="2:12" x14ac:dyDescent="0.25">
      <c r="B92" s="146" t="s">
        <v>187</v>
      </c>
      <c r="C92" s="133"/>
      <c r="D92" s="133" t="s">
        <v>9</v>
      </c>
      <c r="E92" s="134" t="s">
        <v>118</v>
      </c>
      <c r="F92" s="135"/>
      <c r="G92" s="136"/>
      <c r="H92" s="134" t="s">
        <v>177</v>
      </c>
      <c r="I92" s="137" t="s">
        <v>21</v>
      </c>
      <c r="K92" s="17" t="s">
        <v>9</v>
      </c>
      <c r="L92" s="18">
        <v>3</v>
      </c>
    </row>
    <row r="93" spans="2:12" ht="15.75" x14ac:dyDescent="0.25">
      <c r="B93" s="146" t="s">
        <v>188</v>
      </c>
      <c r="C93" s="133" t="s">
        <v>189</v>
      </c>
      <c r="D93" s="133" t="s">
        <v>186</v>
      </c>
      <c r="E93" s="134" t="s">
        <v>118</v>
      </c>
      <c r="F93" s="135"/>
      <c r="G93" s="136"/>
      <c r="H93" s="134" t="s">
        <v>177</v>
      </c>
      <c r="I93" s="137" t="s">
        <v>21</v>
      </c>
      <c r="K93" s="19" t="s">
        <v>10</v>
      </c>
      <c r="L93" s="144">
        <v>1</v>
      </c>
    </row>
    <row r="94" spans="2:12" ht="15.75" x14ac:dyDescent="0.25">
      <c r="B94" s="146" t="s">
        <v>190</v>
      </c>
      <c r="C94" s="133" t="s">
        <v>191</v>
      </c>
      <c r="D94" s="133" t="s">
        <v>180</v>
      </c>
      <c r="E94" s="134" t="s">
        <v>118</v>
      </c>
      <c r="F94" s="135"/>
      <c r="G94" s="136"/>
      <c r="H94" s="134" t="s">
        <v>161</v>
      </c>
      <c r="I94" s="137" t="s">
        <v>21</v>
      </c>
      <c r="K94" s="20" t="s">
        <v>11</v>
      </c>
      <c r="L94" s="145">
        <f>COUNTIF([1]!Tabuľka1[Operácia],K94)</f>
        <v>0</v>
      </c>
    </row>
    <row r="95" spans="2:12" ht="16.5" thickBot="1" x14ac:dyDescent="0.3">
      <c r="B95" s="146" t="s">
        <v>192</v>
      </c>
      <c r="C95" s="133" t="s">
        <v>193</v>
      </c>
      <c r="D95" s="133" t="s">
        <v>194</v>
      </c>
      <c r="E95" s="134" t="s">
        <v>118</v>
      </c>
      <c r="F95" s="135"/>
      <c r="G95" s="136"/>
      <c r="H95" s="134" t="s">
        <v>177</v>
      </c>
      <c r="I95" s="137" t="s">
        <v>21</v>
      </c>
      <c r="K95" s="21" t="s">
        <v>12</v>
      </c>
      <c r="L95" s="29">
        <f>COUNTIF([1]!Tabuľka1[Operácia],K95)</f>
        <v>0</v>
      </c>
    </row>
    <row r="96" spans="2:12" ht="16.5" thickBot="1" x14ac:dyDescent="0.3">
      <c r="B96" s="146" t="s">
        <v>195</v>
      </c>
      <c r="C96" s="133" t="s">
        <v>196</v>
      </c>
      <c r="D96" s="133" t="s">
        <v>197</v>
      </c>
      <c r="E96" s="134" t="s">
        <v>118</v>
      </c>
      <c r="F96" s="135"/>
      <c r="G96" s="136"/>
      <c r="H96" s="134" t="s">
        <v>198</v>
      </c>
      <c r="I96" s="137" t="s">
        <v>21</v>
      </c>
      <c r="K96" s="22" t="s">
        <v>13</v>
      </c>
      <c r="L96" s="42">
        <v>18</v>
      </c>
    </row>
    <row r="97" spans="2:12" x14ac:dyDescent="0.25">
      <c r="B97" s="146" t="s">
        <v>199</v>
      </c>
      <c r="C97" s="133"/>
      <c r="D97" s="133" t="s">
        <v>9</v>
      </c>
      <c r="E97" s="134" t="s">
        <v>118</v>
      </c>
      <c r="F97" s="135"/>
      <c r="G97" s="136"/>
      <c r="H97" s="134" t="s">
        <v>198</v>
      </c>
      <c r="I97" s="137" t="s">
        <v>21</v>
      </c>
    </row>
    <row r="98" spans="2:12" x14ac:dyDescent="0.25">
      <c r="B98" s="146" t="s">
        <v>200</v>
      </c>
      <c r="C98" s="133"/>
      <c r="D98" s="133"/>
      <c r="E98" s="134" t="s">
        <v>118</v>
      </c>
      <c r="F98" s="135"/>
      <c r="G98" s="136"/>
      <c r="H98" s="134" t="s">
        <v>198</v>
      </c>
      <c r="I98" s="137"/>
    </row>
    <row r="99" spans="2:12" x14ac:dyDescent="0.25">
      <c r="B99" s="146" t="s">
        <v>201</v>
      </c>
      <c r="C99" s="133" t="s">
        <v>202</v>
      </c>
      <c r="D99" s="133" t="s">
        <v>186</v>
      </c>
      <c r="E99" s="134" t="s">
        <v>118</v>
      </c>
      <c r="F99" s="135"/>
      <c r="G99" s="136"/>
      <c r="H99" s="134" t="s">
        <v>177</v>
      </c>
      <c r="I99" s="137" t="s">
        <v>21</v>
      </c>
    </row>
    <row r="100" spans="2:12" x14ac:dyDescent="0.25">
      <c r="B100" s="146"/>
      <c r="C100" s="133"/>
      <c r="D100" s="133"/>
      <c r="E100" s="134" t="s">
        <v>118</v>
      </c>
      <c r="F100" s="135"/>
      <c r="G100" s="136"/>
      <c r="H100" s="134" t="s">
        <v>177</v>
      </c>
      <c r="I100" s="137" t="s">
        <v>21</v>
      </c>
    </row>
    <row r="101" spans="2:12" x14ac:dyDescent="0.25">
      <c r="B101" s="146"/>
      <c r="C101" s="133"/>
      <c r="D101" s="133"/>
      <c r="E101" s="134" t="s">
        <v>118</v>
      </c>
      <c r="F101" s="135"/>
      <c r="G101" s="136"/>
      <c r="H101" s="134" t="s">
        <v>177</v>
      </c>
      <c r="I101" s="137" t="s">
        <v>21</v>
      </c>
    </row>
    <row r="102" spans="2:12" x14ac:dyDescent="0.25">
      <c r="B102" s="147" t="s">
        <v>203</v>
      </c>
      <c r="C102" s="139" t="s">
        <v>204</v>
      </c>
      <c r="D102" s="139" t="s">
        <v>205</v>
      </c>
      <c r="E102" s="140" t="s">
        <v>118</v>
      </c>
      <c r="F102" s="141"/>
      <c r="G102" s="142"/>
      <c r="H102" s="140" t="s">
        <v>177</v>
      </c>
      <c r="I102" s="143" t="s">
        <v>21</v>
      </c>
    </row>
    <row r="103" spans="2:12" x14ac:dyDescent="0.25">
      <c r="B103" s="146" t="s">
        <v>208</v>
      </c>
      <c r="C103" s="133" t="s">
        <v>209</v>
      </c>
      <c r="D103" s="133" t="s">
        <v>210</v>
      </c>
      <c r="E103" s="134" t="s">
        <v>118</v>
      </c>
      <c r="F103" s="135"/>
      <c r="G103" s="136"/>
      <c r="H103" s="134" t="s">
        <v>211</v>
      </c>
      <c r="I103" s="137" t="s">
        <v>22</v>
      </c>
    </row>
    <row r="104" spans="2:12" ht="15.75" thickBot="1" x14ac:dyDescent="0.3">
      <c r="B104" s="146" t="s">
        <v>212</v>
      </c>
      <c r="C104" s="133" t="s">
        <v>213</v>
      </c>
      <c r="D104" s="133" t="s">
        <v>214</v>
      </c>
      <c r="E104" s="134" t="s">
        <v>118</v>
      </c>
      <c r="F104" s="135"/>
      <c r="G104" s="136"/>
      <c r="H104" s="134" t="s">
        <v>211</v>
      </c>
      <c r="I104" s="137" t="s">
        <v>22</v>
      </c>
    </row>
    <row r="105" spans="2:12" x14ac:dyDescent="0.25">
      <c r="B105" s="146" t="s">
        <v>215</v>
      </c>
      <c r="C105" s="133"/>
      <c r="D105" s="133"/>
      <c r="E105" s="134" t="s">
        <v>118</v>
      </c>
      <c r="F105" s="135"/>
      <c r="G105" s="136"/>
      <c r="H105" s="134" t="s">
        <v>211</v>
      </c>
      <c r="I105" s="137" t="s">
        <v>22</v>
      </c>
      <c r="K105" s="9" t="s">
        <v>2</v>
      </c>
      <c r="L105" s="25">
        <v>45195</v>
      </c>
    </row>
    <row r="106" spans="2:12" x14ac:dyDescent="0.25">
      <c r="B106" s="146" t="s">
        <v>216</v>
      </c>
      <c r="C106" s="133" t="s">
        <v>217</v>
      </c>
      <c r="D106" s="133" t="s">
        <v>180</v>
      </c>
      <c r="E106" s="134" t="s">
        <v>118</v>
      </c>
      <c r="F106" s="135"/>
      <c r="G106" s="136"/>
      <c r="H106" s="134" t="s">
        <v>211</v>
      </c>
      <c r="I106" s="137" t="s">
        <v>22</v>
      </c>
      <c r="K106" s="10" t="s">
        <v>3</v>
      </c>
      <c r="L106" s="26" t="s">
        <v>4</v>
      </c>
    </row>
    <row r="107" spans="2:12" ht="15.75" thickBot="1" x14ac:dyDescent="0.3">
      <c r="B107" s="146" t="s">
        <v>218</v>
      </c>
      <c r="C107" s="133" t="s">
        <v>219</v>
      </c>
      <c r="D107" s="133" t="s">
        <v>220</v>
      </c>
      <c r="E107" s="134" t="s">
        <v>117</v>
      </c>
      <c r="F107" s="135"/>
      <c r="G107" s="136"/>
      <c r="H107" s="134" t="s">
        <v>211</v>
      </c>
      <c r="I107" s="137" t="s">
        <v>22</v>
      </c>
      <c r="K107" s="11" t="s">
        <v>5</v>
      </c>
      <c r="L107" s="27" t="s">
        <v>263</v>
      </c>
    </row>
    <row r="108" spans="2:12" x14ac:dyDescent="0.25">
      <c r="B108" s="146" t="s">
        <v>221</v>
      </c>
      <c r="C108" s="133" t="s">
        <v>222</v>
      </c>
      <c r="D108" s="133" t="s">
        <v>223</v>
      </c>
      <c r="E108" s="134" t="s">
        <v>118</v>
      </c>
      <c r="F108" s="135"/>
      <c r="G108" s="136"/>
      <c r="H108" s="134" t="s">
        <v>211</v>
      </c>
      <c r="I108" s="137" t="s">
        <v>22</v>
      </c>
      <c r="K108" s="12" t="s">
        <v>6</v>
      </c>
      <c r="L108" s="5">
        <f>L115-L114-L113-L112-L111-L110-L109</f>
        <v>18</v>
      </c>
    </row>
    <row r="109" spans="2:12" x14ac:dyDescent="0.25">
      <c r="B109" s="146" t="s">
        <v>224</v>
      </c>
      <c r="C109" s="133" t="s">
        <v>225</v>
      </c>
      <c r="D109" s="133" t="s">
        <v>226</v>
      </c>
      <c r="E109" s="134" t="s">
        <v>118</v>
      </c>
      <c r="F109" s="135"/>
      <c r="G109" s="136"/>
      <c r="H109" s="134" t="s">
        <v>211</v>
      </c>
      <c r="I109" s="137" t="s">
        <v>22</v>
      </c>
      <c r="K109" s="148" t="s">
        <v>7</v>
      </c>
      <c r="L109" s="149">
        <v>0</v>
      </c>
    </row>
    <row r="110" spans="2:12" x14ac:dyDescent="0.25">
      <c r="B110" s="146" t="s">
        <v>227</v>
      </c>
      <c r="C110" s="133" t="s">
        <v>228</v>
      </c>
      <c r="D110" s="133" t="s">
        <v>229</v>
      </c>
      <c r="E110" s="134" t="s">
        <v>118</v>
      </c>
      <c r="F110" s="135"/>
      <c r="G110" s="136"/>
      <c r="H110" s="134" t="s">
        <v>211</v>
      </c>
      <c r="I110" s="137" t="s">
        <v>22</v>
      </c>
      <c r="K110" s="15" t="s">
        <v>8</v>
      </c>
      <c r="L110" s="16">
        <v>1</v>
      </c>
    </row>
    <row r="111" spans="2:12" x14ac:dyDescent="0.25">
      <c r="B111" s="146" t="s">
        <v>230</v>
      </c>
      <c r="C111" s="133" t="s">
        <v>231</v>
      </c>
      <c r="D111" s="133" t="s">
        <v>93</v>
      </c>
      <c r="E111" s="134" t="s">
        <v>117</v>
      </c>
      <c r="F111" s="135"/>
      <c r="G111" s="136"/>
      <c r="H111" s="134" t="s">
        <v>211</v>
      </c>
      <c r="I111" s="137" t="s">
        <v>22</v>
      </c>
      <c r="K111" s="17" t="s">
        <v>9</v>
      </c>
      <c r="L111" s="18">
        <v>0</v>
      </c>
    </row>
    <row r="112" spans="2:12" ht="15.75" x14ac:dyDescent="0.25">
      <c r="B112" s="146" t="s">
        <v>232</v>
      </c>
      <c r="C112" s="133" t="s">
        <v>233</v>
      </c>
      <c r="D112" s="133" t="s">
        <v>234</v>
      </c>
      <c r="E112" s="134" t="s">
        <v>118</v>
      </c>
      <c r="F112" s="135"/>
      <c r="G112" s="136"/>
      <c r="H112" s="134" t="s">
        <v>211</v>
      </c>
      <c r="I112" s="137" t="s">
        <v>22</v>
      </c>
      <c r="K112" s="19" t="s">
        <v>10</v>
      </c>
      <c r="L112" s="144">
        <v>0</v>
      </c>
    </row>
    <row r="113" spans="2:12" ht="15.75" x14ac:dyDescent="0.25">
      <c r="B113" s="146" t="s">
        <v>235</v>
      </c>
      <c r="C113" s="133" t="s">
        <v>236</v>
      </c>
      <c r="D113" s="133" t="s">
        <v>237</v>
      </c>
      <c r="E113" s="134" t="s">
        <v>118</v>
      </c>
      <c r="F113" s="135"/>
      <c r="G113" s="136"/>
      <c r="H113" s="134" t="s">
        <v>211</v>
      </c>
      <c r="I113" s="137" t="s">
        <v>22</v>
      </c>
      <c r="K113" s="20" t="s">
        <v>11</v>
      </c>
      <c r="L113" s="145">
        <v>0</v>
      </c>
    </row>
    <row r="114" spans="2:12" ht="16.5" thickBot="1" x14ac:dyDescent="0.3">
      <c r="B114" s="146" t="s">
        <v>238</v>
      </c>
      <c r="C114" s="133" t="s">
        <v>217</v>
      </c>
      <c r="D114" s="133" t="s">
        <v>180</v>
      </c>
      <c r="E114" s="134" t="s">
        <v>118</v>
      </c>
      <c r="F114" s="135"/>
      <c r="G114" s="136"/>
      <c r="H114" s="134" t="s">
        <v>211</v>
      </c>
      <c r="I114" s="137" t="s">
        <v>22</v>
      </c>
      <c r="K114" s="21" t="s">
        <v>12</v>
      </c>
      <c r="L114" s="29">
        <v>0</v>
      </c>
    </row>
    <row r="115" spans="2:12" ht="16.5" thickBot="1" x14ac:dyDescent="0.3">
      <c r="B115" s="146"/>
      <c r="C115" s="133"/>
      <c r="D115" s="133"/>
      <c r="E115" s="134" t="s">
        <v>118</v>
      </c>
      <c r="F115" s="135"/>
      <c r="G115" s="136"/>
      <c r="H115" s="134" t="s">
        <v>211</v>
      </c>
      <c r="I115" s="137" t="s">
        <v>22</v>
      </c>
      <c r="K115" s="22" t="s">
        <v>13</v>
      </c>
      <c r="L115" s="42">
        <v>19</v>
      </c>
    </row>
    <row r="116" spans="2:12" x14ac:dyDescent="0.25">
      <c r="B116" s="146" t="s">
        <v>239</v>
      </c>
      <c r="C116" s="133" t="s">
        <v>240</v>
      </c>
      <c r="D116" s="133" t="s">
        <v>241</v>
      </c>
      <c r="E116" s="134" t="s">
        <v>118</v>
      </c>
      <c r="F116" s="135"/>
      <c r="G116" s="136"/>
      <c r="H116" s="134" t="s">
        <v>242</v>
      </c>
      <c r="I116" s="137" t="s">
        <v>243</v>
      </c>
    </row>
    <row r="117" spans="2:12" x14ac:dyDescent="0.25">
      <c r="B117" s="146" t="s">
        <v>244</v>
      </c>
      <c r="C117" s="133" t="s">
        <v>245</v>
      </c>
      <c r="D117" s="133" t="s">
        <v>246</v>
      </c>
      <c r="E117" s="134" t="s">
        <v>118</v>
      </c>
      <c r="F117" s="135"/>
      <c r="G117" s="136">
        <v>119</v>
      </c>
      <c r="H117" s="134" t="s">
        <v>242</v>
      </c>
      <c r="I117" s="137" t="s">
        <v>22</v>
      </c>
    </row>
    <row r="118" spans="2:12" x14ac:dyDescent="0.25">
      <c r="B118" s="146" t="s">
        <v>247</v>
      </c>
      <c r="C118" s="133" t="s">
        <v>248</v>
      </c>
      <c r="D118" s="133" t="s">
        <v>249</v>
      </c>
      <c r="E118" s="134" t="s">
        <v>118</v>
      </c>
      <c r="F118" s="135"/>
      <c r="G118" s="136">
        <v>119</v>
      </c>
      <c r="H118" s="134" t="s">
        <v>242</v>
      </c>
      <c r="I118" s="137" t="s">
        <v>22</v>
      </c>
    </row>
    <row r="119" spans="2:12" x14ac:dyDescent="0.25">
      <c r="B119" s="146" t="s">
        <v>250</v>
      </c>
      <c r="C119" s="133" t="s">
        <v>240</v>
      </c>
      <c r="D119" s="133" t="s">
        <v>241</v>
      </c>
      <c r="E119" s="134" t="s">
        <v>118</v>
      </c>
      <c r="F119" s="135"/>
      <c r="G119" s="136"/>
      <c r="H119" s="134" t="s">
        <v>242</v>
      </c>
      <c r="I119" s="137" t="s">
        <v>22</v>
      </c>
    </row>
    <row r="120" spans="2:12" x14ac:dyDescent="0.25">
      <c r="B120" s="146" t="s">
        <v>251</v>
      </c>
      <c r="C120" s="133" t="s">
        <v>252</v>
      </c>
      <c r="D120" s="133" t="s">
        <v>253</v>
      </c>
      <c r="E120" s="134" t="s">
        <v>118</v>
      </c>
      <c r="F120" s="135"/>
      <c r="G120" s="136">
        <v>116</v>
      </c>
      <c r="H120" s="134" t="s">
        <v>242</v>
      </c>
      <c r="I120" s="137" t="s">
        <v>22</v>
      </c>
    </row>
    <row r="121" spans="2:12" x14ac:dyDescent="0.25">
      <c r="B121" s="146" t="s">
        <v>254</v>
      </c>
      <c r="C121" s="133" t="s">
        <v>255</v>
      </c>
      <c r="D121" s="133" t="s">
        <v>256</v>
      </c>
      <c r="E121" s="134" t="s">
        <v>118</v>
      </c>
      <c r="F121" s="135" t="s">
        <v>257</v>
      </c>
      <c r="G121" s="136"/>
      <c r="H121" s="134" t="s">
        <v>242</v>
      </c>
      <c r="I121" s="137" t="s">
        <v>22</v>
      </c>
    </row>
    <row r="122" spans="2:12" x14ac:dyDescent="0.25">
      <c r="B122" s="146" t="s">
        <v>258</v>
      </c>
      <c r="C122" s="133" t="s">
        <v>259</v>
      </c>
      <c r="D122" s="133" t="s">
        <v>246</v>
      </c>
      <c r="E122" s="134" t="s">
        <v>118</v>
      </c>
      <c r="F122" s="135"/>
      <c r="G122" s="136">
        <v>119</v>
      </c>
      <c r="H122" s="134" t="s">
        <v>242</v>
      </c>
      <c r="I122" s="137" t="s">
        <v>22</v>
      </c>
    </row>
    <row r="123" spans="2:12" x14ac:dyDescent="0.25">
      <c r="B123" s="146"/>
      <c r="C123" s="133"/>
      <c r="D123" s="133"/>
      <c r="E123" s="134" t="s">
        <v>118</v>
      </c>
      <c r="F123" s="135"/>
      <c r="G123" s="136"/>
      <c r="H123" s="134"/>
      <c r="I123" s="137"/>
    </row>
    <row r="124" spans="2:12" x14ac:dyDescent="0.25">
      <c r="B124" s="146"/>
      <c r="C124" s="133"/>
      <c r="D124" s="133"/>
      <c r="E124" s="134" t="s">
        <v>118</v>
      </c>
      <c r="F124" s="135"/>
      <c r="G124" s="136"/>
      <c r="H124" s="134"/>
      <c r="I124" s="137"/>
    </row>
    <row r="125" spans="2:12" x14ac:dyDescent="0.25">
      <c r="B125" s="147" t="s">
        <v>260</v>
      </c>
      <c r="C125" s="139" t="s">
        <v>261</v>
      </c>
      <c r="D125" s="139" t="s">
        <v>262</v>
      </c>
      <c r="E125" s="140" t="s">
        <v>118</v>
      </c>
      <c r="F125" s="141"/>
      <c r="G125" s="142">
        <v>103</v>
      </c>
      <c r="H125" s="140"/>
      <c r="I125" s="143"/>
    </row>
    <row r="126" spans="2:12" ht="15.75" thickBot="1" x14ac:dyDescent="0.3">
      <c r="B126" s="146" t="s">
        <v>264</v>
      </c>
      <c r="C126" s="133" t="s">
        <v>265</v>
      </c>
      <c r="D126" s="133" t="s">
        <v>266</v>
      </c>
      <c r="E126" s="134" t="s">
        <v>7</v>
      </c>
      <c r="F126" s="135"/>
      <c r="G126" s="136"/>
      <c r="H126" s="134" t="s">
        <v>267</v>
      </c>
      <c r="I126" s="137" t="s">
        <v>23</v>
      </c>
    </row>
    <row r="127" spans="2:12" x14ac:dyDescent="0.25">
      <c r="B127" s="146" t="s">
        <v>268</v>
      </c>
      <c r="C127" s="133" t="s">
        <v>269</v>
      </c>
      <c r="D127" s="133" t="s">
        <v>270</v>
      </c>
      <c r="E127" s="134" t="s">
        <v>176</v>
      </c>
      <c r="F127" s="135"/>
      <c r="G127" s="136"/>
      <c r="H127" s="134" t="s">
        <v>271</v>
      </c>
      <c r="I127" s="137" t="s">
        <v>23</v>
      </c>
      <c r="K127" s="9" t="s">
        <v>2</v>
      </c>
      <c r="L127" s="25">
        <v>45195</v>
      </c>
    </row>
    <row r="128" spans="2:12" x14ac:dyDescent="0.25">
      <c r="B128" s="146" t="s">
        <v>272</v>
      </c>
      <c r="C128" s="133" t="s">
        <v>273</v>
      </c>
      <c r="D128" s="133" t="s">
        <v>274</v>
      </c>
      <c r="E128" s="134" t="s">
        <v>176</v>
      </c>
      <c r="F128" s="135"/>
      <c r="G128" s="136"/>
      <c r="H128" s="134" t="s">
        <v>267</v>
      </c>
      <c r="I128" s="137" t="s">
        <v>23</v>
      </c>
      <c r="K128" s="10" t="s">
        <v>3</v>
      </c>
      <c r="L128" s="26" t="s">
        <v>4</v>
      </c>
    </row>
    <row r="129" spans="2:12" ht="15.75" thickBot="1" x14ac:dyDescent="0.3">
      <c r="B129" s="146" t="s">
        <v>275</v>
      </c>
      <c r="C129" s="133" t="s">
        <v>276</v>
      </c>
      <c r="D129" s="133" t="s">
        <v>277</v>
      </c>
      <c r="E129" s="134" t="s">
        <v>176</v>
      </c>
      <c r="F129" s="135"/>
      <c r="G129" s="136"/>
      <c r="H129" s="134" t="s">
        <v>271</v>
      </c>
      <c r="I129" s="137" t="s">
        <v>23</v>
      </c>
      <c r="K129" s="11" t="s">
        <v>5</v>
      </c>
      <c r="L129" s="27" t="s">
        <v>306</v>
      </c>
    </row>
    <row r="130" spans="2:12" x14ac:dyDescent="0.25">
      <c r="B130" s="146" t="s">
        <v>278</v>
      </c>
      <c r="C130" s="133" t="s">
        <v>279</v>
      </c>
      <c r="D130" s="133" t="s">
        <v>270</v>
      </c>
      <c r="E130" s="134" t="s">
        <v>176</v>
      </c>
      <c r="F130" s="135"/>
      <c r="G130" s="136"/>
      <c r="H130" s="134" t="s">
        <v>271</v>
      </c>
      <c r="I130" s="137" t="s">
        <v>23</v>
      </c>
      <c r="K130" s="12" t="s">
        <v>6</v>
      </c>
      <c r="L130" s="5">
        <v>14</v>
      </c>
    </row>
    <row r="131" spans="2:12" x14ac:dyDescent="0.25">
      <c r="B131" s="146" t="s">
        <v>280</v>
      </c>
      <c r="C131" s="133" t="s">
        <v>281</v>
      </c>
      <c r="D131" s="133" t="s">
        <v>266</v>
      </c>
      <c r="E131" s="134" t="s">
        <v>176</v>
      </c>
      <c r="F131" s="135"/>
      <c r="G131" s="136"/>
      <c r="H131" s="134" t="s">
        <v>271</v>
      </c>
      <c r="I131" s="137" t="s">
        <v>23</v>
      </c>
      <c r="K131" s="13" t="s">
        <v>7</v>
      </c>
      <c r="L131" s="14">
        <v>3</v>
      </c>
    </row>
    <row r="132" spans="2:12" x14ac:dyDescent="0.25">
      <c r="B132" s="146" t="s">
        <v>282</v>
      </c>
      <c r="C132" s="133"/>
      <c r="D132" s="133"/>
      <c r="E132" s="134" t="s">
        <v>176</v>
      </c>
      <c r="F132" s="135"/>
      <c r="G132" s="136"/>
      <c r="H132" s="134" t="s">
        <v>271</v>
      </c>
      <c r="I132" s="137" t="s">
        <v>23</v>
      </c>
      <c r="K132" s="15" t="s">
        <v>8</v>
      </c>
      <c r="L132" s="16">
        <v>1</v>
      </c>
    </row>
    <row r="133" spans="2:12" x14ac:dyDescent="0.25">
      <c r="B133" s="146" t="s">
        <v>283</v>
      </c>
      <c r="C133" s="133"/>
      <c r="D133" s="133"/>
      <c r="E133" s="134" t="s">
        <v>284</v>
      </c>
      <c r="F133" s="135"/>
      <c r="G133" s="136"/>
      <c r="H133" s="134" t="s">
        <v>271</v>
      </c>
      <c r="I133" s="137" t="s">
        <v>23</v>
      </c>
      <c r="K133" s="17" t="s">
        <v>9</v>
      </c>
      <c r="L133" s="18">
        <v>0</v>
      </c>
    </row>
    <row r="134" spans="2:12" ht="15.75" x14ac:dyDescent="0.25">
      <c r="B134" s="146" t="s">
        <v>285</v>
      </c>
      <c r="C134" s="133" t="s">
        <v>286</v>
      </c>
      <c r="D134" s="133" t="s">
        <v>85</v>
      </c>
      <c r="E134" s="134" t="s">
        <v>287</v>
      </c>
      <c r="F134" s="135"/>
      <c r="G134" s="136"/>
      <c r="H134" s="134" t="s">
        <v>271</v>
      </c>
      <c r="I134" s="137" t="s">
        <v>23</v>
      </c>
      <c r="K134" s="19" t="s">
        <v>10</v>
      </c>
      <c r="L134" s="144">
        <v>0</v>
      </c>
    </row>
    <row r="135" spans="2:12" ht="16.5" thickBot="1" x14ac:dyDescent="0.3">
      <c r="B135" s="146" t="s">
        <v>288</v>
      </c>
      <c r="C135" s="133" t="s">
        <v>289</v>
      </c>
      <c r="D135" s="133" t="s">
        <v>266</v>
      </c>
      <c r="E135" s="134" t="s">
        <v>176</v>
      </c>
      <c r="F135" s="135"/>
      <c r="G135" s="136"/>
      <c r="H135" s="134" t="s">
        <v>271</v>
      </c>
      <c r="I135" s="137" t="s">
        <v>23</v>
      </c>
      <c r="K135" s="21" t="s">
        <v>12</v>
      </c>
      <c r="L135" s="29">
        <f>COUNTIF([2]!Tabuľka1[Operácia],K135)</f>
        <v>0</v>
      </c>
    </row>
    <row r="136" spans="2:12" ht="16.5" thickBot="1" x14ac:dyDescent="0.3">
      <c r="B136" s="146" t="s">
        <v>290</v>
      </c>
      <c r="C136" s="133"/>
      <c r="D136" s="133"/>
      <c r="E136" s="134" t="s">
        <v>7</v>
      </c>
      <c r="F136" s="135"/>
      <c r="G136" s="136"/>
      <c r="H136" s="134" t="s">
        <v>267</v>
      </c>
      <c r="I136" s="137" t="s">
        <v>23</v>
      </c>
      <c r="K136" s="22" t="s">
        <v>13</v>
      </c>
      <c r="L136" s="42">
        <v>18</v>
      </c>
    </row>
    <row r="137" spans="2:12" x14ac:dyDescent="0.25">
      <c r="B137" s="146" t="s">
        <v>291</v>
      </c>
      <c r="C137" s="133"/>
      <c r="D137" s="133"/>
      <c r="E137" s="134" t="s">
        <v>9</v>
      </c>
      <c r="F137" s="135"/>
      <c r="G137" s="136"/>
      <c r="H137" s="134" t="s">
        <v>267</v>
      </c>
      <c r="I137" s="137" t="s">
        <v>23</v>
      </c>
    </row>
    <row r="138" spans="2:12" x14ac:dyDescent="0.25">
      <c r="B138" s="146" t="s">
        <v>292</v>
      </c>
      <c r="C138" s="133" t="s">
        <v>293</v>
      </c>
      <c r="D138" s="133" t="s">
        <v>266</v>
      </c>
      <c r="E138" s="134" t="s">
        <v>176</v>
      </c>
      <c r="F138" s="135"/>
      <c r="G138" s="136"/>
      <c r="H138" s="134" t="s">
        <v>271</v>
      </c>
      <c r="I138" s="137" t="s">
        <v>23</v>
      </c>
    </row>
    <row r="139" spans="2:12" x14ac:dyDescent="0.25">
      <c r="B139" s="146" t="s">
        <v>294</v>
      </c>
      <c r="C139" s="133" t="s">
        <v>121</v>
      </c>
      <c r="D139" s="133" t="s">
        <v>266</v>
      </c>
      <c r="E139" s="134" t="s">
        <v>176</v>
      </c>
      <c r="F139" s="135"/>
      <c r="G139" s="136"/>
      <c r="H139" s="134" t="s">
        <v>267</v>
      </c>
      <c r="I139" s="137" t="s">
        <v>23</v>
      </c>
    </row>
    <row r="140" spans="2:12" x14ac:dyDescent="0.25">
      <c r="B140" s="146" t="s">
        <v>295</v>
      </c>
      <c r="C140" s="133" t="s">
        <v>296</v>
      </c>
      <c r="D140" s="133" t="s">
        <v>266</v>
      </c>
      <c r="E140" s="134" t="s">
        <v>176</v>
      </c>
      <c r="F140" s="135"/>
      <c r="G140" s="136"/>
      <c r="H140" s="134" t="s">
        <v>267</v>
      </c>
      <c r="I140" s="137" t="s">
        <v>23</v>
      </c>
    </row>
    <row r="141" spans="2:12" x14ac:dyDescent="0.25">
      <c r="B141" s="146" t="s">
        <v>297</v>
      </c>
      <c r="C141" s="133" t="s">
        <v>298</v>
      </c>
      <c r="D141" s="133" t="s">
        <v>266</v>
      </c>
      <c r="E141" s="134" t="s">
        <v>176</v>
      </c>
      <c r="F141" s="135"/>
      <c r="G141" s="136"/>
      <c r="H141" s="134" t="s">
        <v>267</v>
      </c>
      <c r="I141" s="137" t="s">
        <v>23</v>
      </c>
    </row>
    <row r="142" spans="2:12" x14ac:dyDescent="0.25">
      <c r="B142" s="146" t="s">
        <v>299</v>
      </c>
      <c r="C142" s="133" t="s">
        <v>298</v>
      </c>
      <c r="D142" s="133" t="s">
        <v>266</v>
      </c>
      <c r="E142" s="134" t="s">
        <v>176</v>
      </c>
      <c r="F142" s="135"/>
      <c r="G142" s="136"/>
      <c r="H142" s="134" t="s">
        <v>267</v>
      </c>
      <c r="I142" s="137" t="s">
        <v>23</v>
      </c>
    </row>
    <row r="143" spans="2:12" x14ac:dyDescent="0.25">
      <c r="B143" s="146" t="s">
        <v>300</v>
      </c>
      <c r="C143" s="133" t="s">
        <v>301</v>
      </c>
      <c r="D143" s="133" t="s">
        <v>97</v>
      </c>
      <c r="E143" s="134" t="s">
        <v>176</v>
      </c>
      <c r="F143" s="135"/>
      <c r="G143" s="136"/>
      <c r="H143" s="134" t="s">
        <v>267</v>
      </c>
      <c r="I143" s="137" t="s">
        <v>23</v>
      </c>
    </row>
    <row r="144" spans="2:12" x14ac:dyDescent="0.25">
      <c r="B144" s="146" t="s">
        <v>302</v>
      </c>
      <c r="C144" s="133" t="s">
        <v>303</v>
      </c>
      <c r="D144" s="133"/>
      <c r="E144" s="134"/>
      <c r="F144" s="135"/>
      <c r="G144" s="136"/>
      <c r="H144" s="134"/>
      <c r="I144" s="137"/>
    </row>
    <row r="145" spans="2:9" x14ac:dyDescent="0.25">
      <c r="B145" s="147" t="s">
        <v>304</v>
      </c>
      <c r="C145" s="139" t="s">
        <v>305</v>
      </c>
      <c r="D145" s="139"/>
      <c r="E145" s="140"/>
      <c r="F145" s="141"/>
      <c r="G145" s="142"/>
      <c r="H145" s="140"/>
      <c r="I145" s="143"/>
    </row>
  </sheetData>
  <mergeCells count="8">
    <mergeCell ref="H19:H20"/>
    <mergeCell ref="I19:I20"/>
    <mergeCell ref="B2:H3"/>
    <mergeCell ref="B19:B20"/>
    <mergeCell ref="D19:D20"/>
    <mergeCell ref="E19:E20"/>
    <mergeCell ref="F19:F20"/>
    <mergeCell ref="G19:G20"/>
  </mergeCells>
  <phoneticPr fontId="18" type="noConversion"/>
  <pageMargins left="0.7" right="0.7" top="0.75" bottom="0.75" header="0.3" footer="0.3"/>
  <pageSetup paperSize="9" scale="4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errorTitle="Neplatný región" error="Do bunky ste zadali neplatnú oblasť" xr:uid="{00000000-0002-0000-0100-000000000000}">
          <x14:formula1>
            <xm:f>Hárok1!$A$2:$A$4</xm:f>
          </x14:formula1>
          <xm:sqref>I47 I22:I45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c C 9 K V P d s l V + k A A A A 9 g A A A B I A H A B D b 2 5 m a W c v U G F j a 2 F n Z S 5 4 b W w g o h g A K K A U A A A A A A A A A A A A A A A A A A A A A A A A A A A A h Y 8 x D o I w G I W v Q r r T l m q M I T 9 l c F Q S E x L j 2 p Q K D V A M L Z a 7 O X g k r y B G U T f H 9 7 1 v e O 9 + v U E 6 t k 1 w U b 3 V n U l Q h C k K l J F d o U 2 Z o M G d w j V K O e y F r E W p g k k 2 N h 5 t k a D K u X N M i P c e + w X u + p I w S i N y z H a 5 r F Q r 0 E f W / + V Q G + u E k Q p x O L z G c I Y j S v F q O W 0 C M k P I t P k K b O q e 7 Q + E z d C 4 o V f c 1 m G + B T J H I O 8 P / A F Q S w M E F A A C A A g A c C 9 K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A v S l Q o i k e 4 D g A A A B E A A A A T A B w A R m 9 y b X V s Y X M v U 2 V j d G l v b j E u b S C i G A A o o B Q A A A A A A A A A A A A A A A A A A A A A A A A A A A A r T k 0 u y c z P U w i G 0 I b W A F B L A Q I t A B Q A A g A I A H A v S l T 3 b J V f p A A A A P Y A A A A S A A A A A A A A A A A A A A A A A A A A A A B D b 2 5 m a W c v U G F j a 2 F n Z S 5 4 b W x Q S w E C L Q A U A A I A C A B w L 0 p U D 8 r p q 6 Q A A A D p A A A A E w A A A A A A A A A A A A A A A A D w A A A A W 0 N v b n R l b n R f V H l w Z X N d L n h t b F B L A Q I t A B Q A A g A I A H A v S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a f f M F M k P Q 5 A 8 k Z L K D m I Z A A A A A A I A A A A A A B B m A A A A A Q A A I A A A A G z R G c d G G 7 M z u / n Z d S K 2 v I O m l B n g k Q V j w c M 6 8 I u L y I t 2 A A A A A A 6 A A A A A A g A A I A A A A M S B w p S M b Y 3 b R n J o r I W T i y l 5 7 N G c B g F z E a 1 M D 1 v E 9 c i i U A A A A O y d 7 M K N w R v 3 S 5 j 2 / 6 + B Q y s M b 0 k z J X W j 5 0 2 G S O J R k w + B j R 8 f l q 6 b w b e G z 8 s b m v p 5 8 6 c Q l y 9 H c 3 7 h x D g e H x w d A m A r x v z h M i M q W 0 L 9 7 P c a 8 0 d k Q A A A A B t R / 4 S 4 c r j e A f R D 2 U O w E p b X 1 y l S n 5 p P r E s w z N I Y N f L 1 Y R r 9 e m Q Y 7 E L u m 4 B d X 0 I S w P m l V r o H Q Q H s q j N J u u K p 9 3 c = < / D a t a M a s h u p > 
</file>

<file path=customXml/itemProps1.xml><?xml version="1.0" encoding="utf-8"?>
<ds:datastoreItem xmlns:ds="http://schemas.openxmlformats.org/officeDocument/2006/customXml" ds:itemID="{80A56D21-1ACA-42F6-A1D2-9B9FA5DE71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Hárok1</vt:lpstr>
      <vt:lpstr>Plán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Zilizi Frantisek</dc:creator>
  <cp:lastModifiedBy>Matyas Bugar</cp:lastModifiedBy>
  <cp:lastPrinted>2023-09-04T06:31:05Z</cp:lastPrinted>
  <dcterms:created xsi:type="dcterms:W3CDTF">2022-01-28T09:15:20Z</dcterms:created>
  <dcterms:modified xsi:type="dcterms:W3CDTF">2023-09-26T06:46:59Z</dcterms:modified>
</cp:coreProperties>
</file>